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1037-2024\WORK IN PROGRESS\1037-2024\"/>
    </mc:Choice>
  </mc:AlternateContent>
  <xr:revisionPtr revIDLastSave="0" documentId="13_ncr:1_{5059F99E-F8C0-4B33-ABFA-E39C990C1482}" xr6:coauthVersionLast="36" xr6:coauthVersionMax="36" xr10:uidLastSave="{00000000-0000-0000-0000-000000000000}"/>
  <bookViews>
    <workbookView xWindow="-28920" yWindow="-120" windowWidth="29040" windowHeight="15720" tabRatio="799" activeTab="8" xr2:uid="{00000000-000D-0000-FFFF-FFFF00000000}"/>
  </bookViews>
  <sheets>
    <sheet name="Instructions" sheetId="10" r:id="rId1"/>
    <sheet name="Lump Sum Price (with Deductions" sheetId="9" state="hidden" r:id="rId2"/>
    <sheet name="Sheet1" sheetId="7" state="hidden" r:id="rId3"/>
    <sheet name="By Section" sheetId="15" state="hidden" r:id="rId4"/>
    <sheet name="Sample - Unit Prices" sheetId="14" state="hidden" r:id="rId5"/>
    <sheet name="Sample Addendum" sheetId="16" r:id="rId6"/>
    <sheet name="Checking Process" sheetId="12" r:id="rId7"/>
    <sheet name="1037-2024 Unit prices (2)" sheetId="18" state="hidden" r:id="rId8"/>
    <sheet name="1037-2024 Unit prices BLANK" sheetId="20" r:id="rId9"/>
  </sheets>
  <externalReferences>
    <externalReference r:id="rId10"/>
    <externalReference r:id="rId11"/>
    <externalReference r:id="rId12"/>
    <externalReference r:id="rId13"/>
  </externalReferences>
  <definedNames>
    <definedName name="_11TENDER_SUBMISSI" localSheetId="4">'Sample - Unit Prices'!#REF!</definedName>
    <definedName name="_12TENDER_SUBMISSI" localSheetId="3">'[1]FORM B - PRICES'!#REF!</definedName>
    <definedName name="_12TENDER_SUBMISSI" localSheetId="4">'[2]FORM B - PRICES'!#REF!</definedName>
    <definedName name="_12TENDER_SUBMISSI" localSheetId="5">'[3]FORM B; PRICES'!#REF!</definedName>
    <definedName name="_12TENDER_SUBMISSI">'[3]FORM B; PRICES'!#REF!</definedName>
    <definedName name="_1PAGE_1_OF_13" localSheetId="3">'By Section'!#REF!</definedName>
    <definedName name="_1PAGE_1_OF_13" localSheetId="6">[4]Sample!#REF!</definedName>
    <definedName name="_3PAGE_1_OF_13" localSheetId="4">'Sample - Unit Prices'!#REF!</definedName>
    <definedName name="_4PAGE_1_OF_13" localSheetId="3">'[1]FORM B - PRICES'!#REF!</definedName>
    <definedName name="_4PAGE_1_OF_13" localSheetId="4">'[2]FORM B - PRICES'!#REF!</definedName>
    <definedName name="_4PAGE_1_OF_13" localSheetId="5">'[3]FORM B; PRICES'!#REF!</definedName>
    <definedName name="_4PAGE_1_OF_13">'[3]FORM B; PRICES'!#REF!</definedName>
    <definedName name="_5TENDER_NO._181" localSheetId="3">'By Section'!#REF!</definedName>
    <definedName name="_5TENDER_NO._181" localSheetId="6">[4]Sample!#REF!</definedName>
    <definedName name="_7TENDER_NO._181" localSheetId="4">'Sample - Unit Prices'!#REF!</definedName>
    <definedName name="_8TENDER_NO._181" localSheetId="3">'[1]FORM B - PRICES'!#REF!</definedName>
    <definedName name="_8TENDER_NO._181" localSheetId="4">'[2]FORM B - PRICES'!#REF!</definedName>
    <definedName name="_8TENDER_NO._181">'[3]FORM B; PRICES'!#REF!</definedName>
    <definedName name="_9TENDER_SUBMISSI" localSheetId="3">'By Section'!#REF!</definedName>
    <definedName name="_9TENDER_SUBMISSI" localSheetId="6">[4]Sample!#REF!</definedName>
    <definedName name="_xlnm._FilterDatabase" localSheetId="7" hidden="1">'1037-2024 Unit prices (2)'!$A$5:$G$79</definedName>
    <definedName name="_xlnm._FilterDatabase" localSheetId="8" hidden="1">'1037-2024 Unit prices BLANK'!$A$5:$G$32</definedName>
    <definedName name="_xlnm._FilterDatabase" localSheetId="6" hidden="1">'Checking Process'!$A$3:$A$47</definedName>
    <definedName name="_xlnm._FilterDatabase" localSheetId="4" hidden="1">'Sample - Unit Prices'!$B$4:$H$5</definedName>
    <definedName name="_xlnm._FilterDatabase" localSheetId="5" hidden="1">'Sample Addendum'!$A$5:$G$8</definedName>
    <definedName name="BClean" localSheetId="5">#REF!</definedName>
    <definedName name="BClean">#REF!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'By Section'!#REF!</definedName>
    <definedName name="HEADER" localSheetId="6">[4]Sample!#REF!</definedName>
    <definedName name="HEADER" localSheetId="4">'Sample - Unit Prices'!#REF!</definedName>
    <definedName name="HEADER">'[3]FORM B; PRICES'!#REF!</definedName>
    <definedName name="_xlnm.Print_Area" localSheetId="7">'1037-2024 Unit prices (2)'!$A$1:$G$86</definedName>
    <definedName name="_xlnm.Print_Area" localSheetId="8">'1037-2024 Unit prices BLANK'!$A$1:$G$38</definedName>
    <definedName name="_xlnm.Print_Area" localSheetId="3">'By Section'!$A$6:$G$88</definedName>
    <definedName name="_xlnm.Print_Area" localSheetId="6">'Checking Process'!$A$1:$A$51</definedName>
    <definedName name="_xlnm.Print_Area" localSheetId="0">Instructions!$A$1:$A$27</definedName>
    <definedName name="_xlnm.Print_Area" localSheetId="1">'Lump Sum Price (with Deductions'!$A$1:$G$35</definedName>
    <definedName name="_xlnm.Print_Area" localSheetId="4">'Sample - Unit Prices'!$B$1:$H$36</definedName>
    <definedName name="_xlnm.Print_Area" localSheetId="5">'Sample Addendum'!$A$1:$G$16</definedName>
    <definedName name="Print_Area_1" localSheetId="7">'1037-2024 Unit prices (2)'!$A$6:$G$106</definedName>
    <definedName name="Print_Area_1" localSheetId="8">'1037-2024 Unit prices BLANK'!$A$6:$G$58</definedName>
    <definedName name="Print_Area_1" localSheetId="1">'Lump Sum Price (with Deductions'!$A$6:$F$26</definedName>
    <definedName name="Print_Area_1" localSheetId="5">'Sample Addendum'!$A$6:$G$36</definedName>
    <definedName name="Print_Area_1">#REF!</definedName>
    <definedName name="Print_Area_2" localSheetId="1">#REF!</definedName>
    <definedName name="Print_Area_2" localSheetId="5">#REF!</definedName>
    <definedName name="Print_Area_2">#REF!</definedName>
    <definedName name="_xlnm.Print_Titles" localSheetId="7">'1037-2024 Unit prices (2)'!$1:$5</definedName>
    <definedName name="_xlnm.Print_Titles" localSheetId="8">'1037-2024 Unit prices BLANK'!$1:$5</definedName>
    <definedName name="_xlnm.Print_Titles" localSheetId="3">'By Section'!$1:$5</definedName>
    <definedName name="_xlnm.Print_Titles" localSheetId="1">'Lump Sum Price (with Deductions'!$1:$5</definedName>
    <definedName name="_xlnm.Print_Titles" localSheetId="4">'Sample - Unit Prices'!$1:$5</definedName>
    <definedName name="_xlnm.Print_Titles" localSheetId="5">'Sample Addendum'!$1:$5</definedName>
    <definedName name="_xlnm.Print_Titles">#REF!</definedName>
    <definedName name="Sample"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3">'By Section'!#REF!</definedName>
    <definedName name="TEMP" localSheetId="6">[4]Sample!#REF!</definedName>
    <definedName name="TEMP" localSheetId="4">'Sample - Unit Prices'!#REF!</definedName>
    <definedName name="TEMP">'[3]FORM B; PRICES'!#REF!</definedName>
    <definedName name="TESTHEAD" localSheetId="3">'By Section'!#REF!</definedName>
    <definedName name="TESTHEAD" localSheetId="6">[4]Sample!#REF!</definedName>
    <definedName name="TESTHEAD" localSheetId="4">'Sample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3">'By Section'!$A$1:$IU$52</definedName>
    <definedName name="XEVERYTHING" localSheetId="4">'Sample - Unit Prices'!$B$1:$IV$34</definedName>
    <definedName name="XEverything" localSheetId="5">#REF!</definedName>
    <definedName name="XEverything">#REF!</definedName>
    <definedName name="XITEMS" localSheetId="3">'By Section'!$A$7:$IU$52</definedName>
    <definedName name="XITEMS" localSheetId="4">'Sample - Unit Prices'!$B$6:$IV$34</definedName>
    <definedName name="XItems" localSheetId="5">#REF!</definedName>
    <definedName name="XItem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20" l="1"/>
  <c r="A20" i="20"/>
  <c r="A19" i="20"/>
  <c r="A8" i="20"/>
  <c r="G28" i="20"/>
  <c r="G32" i="20"/>
  <c r="G31" i="20"/>
  <c r="G30" i="20"/>
  <c r="G27" i="20"/>
  <c r="G26" i="20"/>
  <c r="G25" i="20"/>
  <c r="G23" i="20"/>
  <c r="G22" i="20"/>
  <c r="G20" i="20"/>
  <c r="G19" i="20"/>
  <c r="G18" i="20"/>
  <c r="G17" i="20"/>
  <c r="G16" i="20"/>
  <c r="G15" i="20"/>
  <c r="G14" i="20"/>
  <c r="G13" i="20"/>
  <c r="G11" i="20"/>
  <c r="G10" i="20"/>
  <c r="G9" i="20"/>
  <c r="G8" i="20"/>
  <c r="A9" i="20"/>
  <c r="A10" i="20" s="1"/>
  <c r="A11" i="20" s="1"/>
  <c r="A13" i="20" s="1"/>
  <c r="A14" i="20" s="1"/>
  <c r="A15" i="20" s="1"/>
  <c r="A16" i="20" s="1"/>
  <c r="A17" i="20" s="1"/>
  <c r="A18" i="20" s="1"/>
  <c r="G6" i="20"/>
  <c r="G79" i="18"/>
  <c r="G78" i="18"/>
  <c r="G77" i="18"/>
  <c r="G76" i="18"/>
  <c r="G75" i="18"/>
  <c r="G74" i="18"/>
  <c r="G73" i="18"/>
  <c r="G72" i="18"/>
  <c r="G71" i="18"/>
  <c r="G70" i="18"/>
  <c r="G69" i="18"/>
  <c r="G68" i="18"/>
  <c r="G67" i="18"/>
  <c r="G66" i="18"/>
  <c r="G65" i="18"/>
  <c r="G64" i="18"/>
  <c r="G63" i="18"/>
  <c r="G62" i="18"/>
  <c r="G61" i="18"/>
  <c r="G60" i="18"/>
  <c r="G59" i="18"/>
  <c r="G58" i="18"/>
  <c r="G57" i="18"/>
  <c r="G56" i="18"/>
  <c r="G55" i="18"/>
  <c r="G54" i="18"/>
  <c r="G53" i="18"/>
  <c r="G52" i="18"/>
  <c r="G51" i="18"/>
  <c r="G49" i="18"/>
  <c r="G48" i="18"/>
  <c r="G47" i="18"/>
  <c r="G46" i="18"/>
  <c r="G45" i="18"/>
  <c r="G44" i="18"/>
  <c r="G43" i="18"/>
  <c r="G42" i="18"/>
  <c r="G41" i="18"/>
  <c r="G40" i="18"/>
  <c r="G39" i="18"/>
  <c r="G38" i="18"/>
  <c r="G37" i="18"/>
  <c r="G36" i="18"/>
  <c r="G35" i="18"/>
  <c r="G34" i="18"/>
  <c r="G33" i="18"/>
  <c r="G32" i="18"/>
  <c r="G31" i="18"/>
  <c r="G30" i="18"/>
  <c r="G29" i="18"/>
  <c r="G28" i="18"/>
  <c r="G27" i="18"/>
  <c r="G26" i="18"/>
  <c r="G24" i="18"/>
  <c r="G23" i="18"/>
  <c r="G22" i="18"/>
  <c r="G21" i="18"/>
  <c r="G20" i="18"/>
  <c r="G19" i="18"/>
  <c r="G18" i="18"/>
  <c r="G17" i="18"/>
  <c r="G16" i="18"/>
  <c r="G14" i="18"/>
  <c r="G13" i="18"/>
  <c r="G12" i="18"/>
  <c r="G11" i="18"/>
  <c r="G9" i="18"/>
  <c r="G8" i="18"/>
  <c r="G7" i="18"/>
  <c r="A7" i="18"/>
  <c r="A8" i="18" s="1"/>
  <c r="A9" i="18" s="1"/>
  <c r="A11" i="18" s="1"/>
  <c r="A12" i="18" s="1"/>
  <c r="A13" i="18" s="1"/>
  <c r="A14" i="18" s="1"/>
  <c r="A16" i="18" s="1"/>
  <c r="A17" i="18" s="1"/>
  <c r="A18" i="18" s="1"/>
  <c r="A19" i="18" s="1"/>
  <c r="A20" i="18" s="1"/>
  <c r="A21" i="18" s="1"/>
  <c r="A22" i="18" s="1"/>
  <c r="A23" i="18" s="1"/>
  <c r="A24"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G6" i="18"/>
  <c r="F82" i="18" s="1"/>
  <c r="F35" i="20" l="1"/>
  <c r="A22" i="20"/>
  <c r="A23" i="20" s="1"/>
  <c r="A25" i="20" s="1"/>
  <c r="A26" i="20" s="1"/>
  <c r="A27" i="20" s="1"/>
  <c r="A28" i="20" l="1"/>
  <c r="A30" i="20" s="1"/>
  <c r="A32" i="20" s="1"/>
  <c r="E11" i="9"/>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B84" i="15" l="1"/>
  <c r="B83" i="15"/>
  <c r="B82" i="15"/>
  <c r="A83" i="15"/>
  <c r="A82" i="15"/>
  <c r="A84" i="15"/>
  <c r="G80" i="15"/>
  <c r="G81" i="15"/>
  <c r="A76" i="15"/>
  <c r="A79" i="15"/>
  <c r="B79" i="15"/>
  <c r="A80" i="15"/>
  <c r="B80" i="15"/>
  <c r="A81" i="15"/>
  <c r="B81" i="15"/>
  <c r="F87" i="15" l="1"/>
  <c r="F86" i="15"/>
  <c r="E10" i="9"/>
  <c r="A19" i="9" l="1"/>
  <c r="A20" i="9" s="1"/>
  <c r="A21" i="9" s="1"/>
  <c r="A22" i="9" s="1"/>
  <c r="A23" i="9" s="1"/>
  <c r="A24" i="9" s="1"/>
  <c r="A25" i="9" s="1"/>
  <c r="A26" i="9" s="1"/>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6D2E188C-EACD-46BC-B8B0-C5912237D232}">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3C1BB0E9-8BE8-4BD6-B1E3-FF14909E2DCC}">
      <text>
        <r>
          <rPr>
            <sz val="9"/>
            <color indexed="81"/>
            <rFont val="Tahoma"/>
            <family val="2"/>
          </rPr>
          <t xml:space="preserve">For Tenders with Budgets enter here.  Format is 
</t>
        </r>
        <r>
          <rPr>
            <b/>
            <sz val="9"/>
            <color indexed="81"/>
            <rFont val="Tahoma"/>
            <family val="2"/>
          </rPr>
          <t>BUDGET: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E2BF4E55-58F5-4360-BDDB-5BC4D08F5BC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3136718F-E4C4-49C4-AE6E-AE6C7007ACAA}">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<sst xmlns="http://schemas.openxmlformats.org/spreadsheetml/2006/main" count="737" uniqueCount="282">
  <si>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</si>
  <si>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</si>
  <si>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</si>
  <si>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</si>
  <si>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</si>
  <si>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</si>
  <si>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</si>
  <si>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</si>
  <si>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</si>
  <si>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</si>
  <si>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</si>
  <si>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</si>
  <si>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</si>
  <si>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</si>
  <si>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</si>
  <si>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</si>
  <si>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</si>
  <si>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</si>
  <si>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</si>
  <si>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</si>
  <si>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</si>
  <si>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</si>
  <si>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</si>
  <si>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</si>
  <si>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</si>
  <si>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</si>
  <si>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</si>
  <si>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</si>
  <si>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 xml:space="preserve">$   - </t>
  </si>
  <si>
    <t>Lump Sum</t>
  </si>
  <si>
    <t>TOTAL BID PRICE (GST extra) (in numbers)</t>
  </si>
  <si>
    <t>NOTE: choose one of the above and delete the other. MUST match the tax implications stated in Part B Prices clause in your document.</t>
  </si>
  <si>
    <t>Name of Bidder</t>
  </si>
  <si>
    <t>(See "Prices" clause in Tender document)</t>
  </si>
  <si>
    <t>LS</t>
  </si>
  <si>
    <r>
      <t xml:space="preserve">Applicable MRST (PST) </t>
    </r>
    <r>
      <rPr>
        <b/>
        <i/>
        <sz val="10"/>
        <color rgb="FFFF0000"/>
        <rFont val="Arial"/>
        <family val="2"/>
      </rPr>
      <t>NOTE:</t>
    </r>
    <r>
      <rPr>
        <i/>
        <sz val="10"/>
        <color rgb="FFFF0000"/>
        <rFont val="Arial"/>
        <family val="2"/>
      </rPr>
      <t xml:space="preserve">  Only include for Mechanical or Electrical bidders and/or where more than 50% of the work is Mechanical or Electrical - </t>
    </r>
    <r>
      <rPr>
        <b/>
        <i/>
        <sz val="10"/>
        <color rgb="FFFF0000"/>
        <rFont val="Arial"/>
        <family val="2"/>
      </rPr>
      <t>Delete otherwise</t>
    </r>
  </si>
  <si>
    <t>TOTAL BID PRICE (GST extra) (in numbers)  $</t>
  </si>
  <si>
    <t>TOTAL BID PRICE (GST and MRST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</si>
  <si>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</si>
  <si>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</si>
  <si>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</si>
  <si>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</si>
  <si>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</si>
  <si>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</si>
  <si>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</si>
  <si>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</si>
  <si>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</si>
  <si>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</si>
  <si>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</si>
  <si>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</si>
  <si>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</si>
  <si>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</si>
  <si>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</si>
  <si>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</si>
  <si>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</si>
  <si>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   -</t>
  </si>
  <si>
    <t>Section C</t>
  </si>
  <si>
    <t>C</t>
  </si>
  <si>
    <t>Section D</t>
  </si>
  <si>
    <t>D</t>
  </si>
  <si>
    <t>Section E</t>
  </si>
  <si>
    <t>E</t>
  </si>
  <si>
    <t>Section F</t>
  </si>
  <si>
    <t>F</t>
  </si>
  <si>
    <t>SUMMARY</t>
  </si>
  <si>
    <t>Section Subtotal</t>
  </si>
  <si>
    <t xml:space="preserve">TOTAL BID PRICE (GST extra)                                                                              (in figures)                                             </t>
  </si>
  <si>
    <t xml:space="preserve">TOTAL BID PRICE (GST and MRST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</si>
  <si>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</si>
  <si>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</si>
  <si>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</si>
  <si>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</si>
  <si>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</si>
  <si>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</si>
  <si>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</si>
  <si>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</si>
  <si>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</si>
  <si>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</si>
  <si>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</si>
  <si>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</si>
  <si>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</si>
  <si>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</si>
  <si>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</si>
  <si>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</si>
  <si>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</si>
  <si>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</si>
  <si>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</si>
  <si>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</si>
  <si>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</si>
  <si>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</si>
  <si>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</si>
  <si>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</si>
  <si>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</si>
  <si>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</si>
  <si>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</si>
  <si>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</si>
  <si>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</si>
  <si>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</si>
  <si>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</si>
  <si>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</si>
  <si>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</si>
  <si>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</si>
  <si>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</si>
  <si>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</si>
  <si>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</si>
  <si>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</si>
  <si>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</si>
  <si>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</si>
  <si>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</si>
  <si>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</si>
  <si>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</si>
  <si>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</si>
  <si>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</si>
  <si>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</si>
  <si>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</si>
  <si>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</si>
  <si>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</si>
  <si>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</si>
  <si>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</si>
  <si>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</si>
  <si>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</si>
  <si>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</si>
  <si>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</si>
  <si>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</si>
  <si>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</si>
  <si>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</si>
  <si>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</si>
  <si>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</si>
  <si>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</si>
  <si>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</si>
  <si>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</si>
  <si>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</si>
  <si>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</si>
  <si>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</si>
  <si>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</si>
  <si>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</si>
  <si>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</si>
  <si>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</si>
  <si>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</si>
  <si>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</si>
  <si>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</si>
  <si>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</si>
  <si>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</si>
  <si>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</si>
  <si>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</si>
  <si>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</si>
  <si>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</si>
  <si>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</si>
  <si>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</si>
  <si>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</si>
  <si>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</si>
  <si>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</si>
  <si>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</si>
  <si>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</si>
  <si>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</si>
  <si>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</si>
  <si>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</si>
  <si>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</si>
  <si>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</si>
  <si>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</si>
  <si>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</si>
  <si>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</si>
  <si>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</si>
  <si>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</si>
  <si>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</si>
  <si>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</si>
  <si>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</si>
  <si>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</si>
  <si>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</si>
  <si>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</si>
  <si>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</si>
  <si>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</si>
  <si>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</si>
  <si>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</si>
  <si>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</si>
  <si>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</si>
  <si>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</si>
  <si>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</si>
  <si>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</si>
  <si>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</si>
  <si>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</si>
  <si>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</si>
  <si>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</si>
  <si>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</si>
  <si>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</si>
  <si>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Site Development and Restoration</t>
  </si>
  <si>
    <t>Electrical Works</t>
  </si>
  <si>
    <t>Div 26</t>
  </si>
  <si>
    <t xml:space="preserve">Standardized Instrumentation  </t>
  </si>
  <si>
    <t>E#</t>
  </si>
  <si>
    <t xml:space="preserve">Standardized PLC Control System and Motor Control Equipment </t>
  </si>
  <si>
    <t>Instrumentation (Non-Standardized)</t>
  </si>
  <si>
    <t>Div 40</t>
  </si>
  <si>
    <t>Dangerous Work Conditions</t>
  </si>
  <si>
    <t>E9</t>
  </si>
  <si>
    <t>Mobilization / Demobilization</t>
  </si>
  <si>
    <t>Commissioning, O&amp;M, Training and As-Builts</t>
  </si>
  <si>
    <r>
      <t xml:space="preserve">(See </t>
    </r>
    <r>
      <rPr>
        <b/>
        <sz val="10"/>
        <color rgb="FFFF0000"/>
        <rFont val="Arial"/>
        <family val="2"/>
      </rPr>
      <t>B10</t>
    </r>
    <r>
      <rPr>
        <b/>
        <sz val="10"/>
        <rFont val="Arial"/>
        <family val="2"/>
      </rPr>
      <t xml:space="preserve"> </t>
    </r>
    <r>
      <rPr>
        <sz val="10"/>
        <rFont val="Arial"/>
        <family val="2"/>
      </rPr>
      <t>clause in tender document)</t>
    </r>
  </si>
  <si>
    <t xml:space="preserve">Site Development and Restoration </t>
  </si>
  <si>
    <t xml:space="preserve">Tree Removal - 500mm diameter or larger </t>
  </si>
  <si>
    <t xml:space="preserve">Tree Removal - 250 mm to 499 mm diameter </t>
  </si>
  <si>
    <t xml:space="preserve">Tree Revegetation </t>
  </si>
  <si>
    <t xml:space="preserve">Excavation &amp; Shoring </t>
  </si>
  <si>
    <t xml:space="preserve">Cast-in-Place Concrete </t>
  </si>
  <si>
    <t xml:space="preserve">Supply &amp; Installation of Miscellaneous Metals </t>
  </si>
  <si>
    <t xml:space="preserve">Cast Iron Slide Gate </t>
  </si>
  <si>
    <t>Cast Iron Flap Gate</t>
  </si>
  <si>
    <t xml:space="preserve">Concrete Crack Repairs </t>
  </si>
  <si>
    <t>Linear Meter</t>
  </si>
  <si>
    <t xml:space="preserve">Concrete Surface Repairs </t>
  </si>
  <si>
    <t>Square Meter</t>
  </si>
  <si>
    <t xml:space="preserve">Concrete Spall Repairs </t>
  </si>
  <si>
    <r>
      <t xml:space="preserve">Demolition </t>
    </r>
    <r>
      <rPr>
        <sz val="10"/>
        <color rgb="FFFF0000"/>
        <rFont val="Arial"/>
        <family val="2"/>
      </rPr>
      <t>(Structural Components)</t>
    </r>
  </si>
  <si>
    <t>Pre-Construction Inspection</t>
  </si>
  <si>
    <t xml:space="preserve"> 100A-2P MCP in NEMA 1 enclosure </t>
  </si>
  <si>
    <t xml:space="preserve">Explosionproof LED enclosed luminaire </t>
  </si>
  <si>
    <t xml:space="preserve">Customized Electrical Weatherproof Enclosure </t>
  </si>
  <si>
    <t xml:space="preserve">1300W panel heater </t>
  </si>
  <si>
    <t>Surge protector, 240V, 1Ø</t>
  </si>
  <si>
    <t>240V Power Fail Relay</t>
  </si>
  <si>
    <t>Power Receptacle</t>
  </si>
  <si>
    <t>#3 AWG, RW90, Copper Wire</t>
  </si>
  <si>
    <t>#12 AWG, RW90, Copper Wire</t>
  </si>
  <si>
    <t>#10 AWG, RW90, Copper Wire</t>
  </si>
  <si>
    <t xml:space="preserve">2C#12 AWG, Teck90, Copper Wire </t>
  </si>
  <si>
    <t>Ground Fault Monitor and associated accessories</t>
  </si>
  <si>
    <t>100A Single-Plhase Utility Meter Base</t>
  </si>
  <si>
    <t>63mmØ EMT Conduit</t>
  </si>
  <si>
    <t>21mmØ EMT Conduit</t>
  </si>
  <si>
    <t>21mm Ø Aluminum Conduits</t>
  </si>
  <si>
    <t xml:space="preserve">Ground rods </t>
  </si>
  <si>
    <t xml:space="preserve">Ground copper wire </t>
  </si>
  <si>
    <t>Trenching and backfilling</t>
  </si>
  <si>
    <t>EYS Fitting</t>
  </si>
  <si>
    <t xml:space="preserve">TECK Connectors </t>
  </si>
  <si>
    <t xml:space="preserve">Electrical Testing &amp; Commissioning </t>
  </si>
  <si>
    <t xml:space="preserve">MB Hydro Electrical Service </t>
  </si>
  <si>
    <t>Hydrostatic level transmiter</t>
  </si>
  <si>
    <t>Ultrasonic Transmitter</t>
  </si>
  <si>
    <t>Inclinometer</t>
  </si>
  <si>
    <t>Control Panel CP-G81</t>
  </si>
  <si>
    <t xml:space="preserve">CSO Monitoring Panel </t>
  </si>
  <si>
    <t>Intrinsically safe Panel JBA-G82</t>
  </si>
  <si>
    <t xml:space="preserve">1pr#16 AWG, ACIC cable </t>
  </si>
  <si>
    <t>Cellular Antenna c/w enclosure</t>
  </si>
  <si>
    <t>Instrumentation Testing &amp; Commissioning</t>
  </si>
  <si>
    <t xml:space="preserve">Panelboard 100A, 240V, 1Ø, NEMA 2 c/w branch breakers, Main Lugs Only </t>
  </si>
  <si>
    <t>262416.01 - Panelboards Breaker Type</t>
  </si>
  <si>
    <t>265000 - Lighting</t>
  </si>
  <si>
    <t>260521 - Wires and Cables (0-1000 V)</t>
  </si>
  <si>
    <t>260534 - Conduits, Conduit Fastenings and Conduit Fittings</t>
  </si>
  <si>
    <t>260528 - Grounding – Secondary</t>
  </si>
  <si>
    <t>409100 - Automation – Process Measurement Devices</t>
  </si>
  <si>
    <t>409513 - Control Panels</t>
  </si>
  <si>
    <t>???</t>
  </si>
  <si>
    <r>
      <t xml:space="preserve">MRST 
</t>
    </r>
    <r>
      <rPr>
        <b/>
        <i/>
        <sz val="10"/>
        <color rgb="FFFF0000"/>
        <rFont val="Arial"/>
        <family val="2"/>
      </rPr>
      <t>NOTE: Only include for  Electrical &amp; Instrumentation Items Listed Above</t>
    </r>
  </si>
  <si>
    <t>Municipal / Civil Site</t>
  </si>
  <si>
    <t>Structural</t>
  </si>
  <si>
    <t xml:space="preserve">Electrical </t>
  </si>
  <si>
    <t>Instrumentation</t>
  </si>
  <si>
    <t>Cash Allowance for Additional Work</t>
  </si>
  <si>
    <t>High Flows through Construction Site Cleanup Allowance</t>
  </si>
  <si>
    <t>Instrumentation Works</t>
  </si>
  <si>
    <t>E20</t>
  </si>
  <si>
    <t>E21</t>
  </si>
  <si>
    <t>E24</t>
  </si>
  <si>
    <t>E25</t>
  </si>
  <si>
    <t>E26</t>
  </si>
  <si>
    <t>E27</t>
  </si>
  <si>
    <t>Div 26, Div 40, E25, E26, E29, E30</t>
  </si>
  <si>
    <t>Demolition</t>
  </si>
  <si>
    <t>E5</t>
  </si>
  <si>
    <t>E13</t>
  </si>
  <si>
    <t>E18</t>
  </si>
  <si>
    <t>Tree Planting</t>
  </si>
  <si>
    <t>E17</t>
  </si>
  <si>
    <t>E29</t>
  </si>
  <si>
    <r>
      <t xml:space="preserve">(See </t>
    </r>
    <r>
      <rPr>
        <b/>
        <sz val="10"/>
        <rFont val="Arial"/>
        <family val="2"/>
      </rPr>
      <t xml:space="preserve">B10 </t>
    </r>
    <r>
      <rPr>
        <sz val="10"/>
        <rFont val="Arial"/>
        <family val="2"/>
      </rPr>
      <t>clause in tender document)</t>
    </r>
  </si>
  <si>
    <r>
      <rPr>
        <b/>
        <sz val="10"/>
        <rFont val="Arial"/>
        <family val="2"/>
      </rPr>
      <t xml:space="preserve">MRST </t>
    </r>
    <r>
      <rPr>
        <sz val="10"/>
        <rFont val="Arial"/>
        <family val="2"/>
      </rPr>
      <t xml:space="preserve">
</t>
    </r>
    <r>
      <rPr>
        <i/>
        <sz val="8"/>
        <rFont val="Arial"/>
        <family val="2"/>
      </rPr>
      <t>(NOTE: Only include for  Electrical &amp; Instrumentation Items Listed Above)</t>
    </r>
  </si>
  <si>
    <t>E30</t>
  </si>
  <si>
    <t>Standardized Instrumentation</t>
  </si>
  <si>
    <t>E6, E19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</si>
</sst>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7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
      <i/>
      <sz val="10"/>
      <color rgb="FFFF0000"/>
      <name val="Arial"/>
      <family val="2"/>
    </font>
    <font>
      <b/>
      <i/>
      <sz val="10"/>
      <color rgb="FFFF0000"/>
      <name val="Arial"/>
      <family val="2"/>
    </font>
    <font>
      <sz val="10"/>
      <color rgb="FFFF0000"/>
      <name val="Arial"/>
      <family val="2"/>
    </font>
    <font>
      <sz val="8"/>
      <name val="Calibri"/>
      <family val="2"/>
      <scheme val="minor"/>
    </font>
    <font>
      <b/>
      <i/>
      <sz val="10"/>
      <name val="Arial"/>
      <family val="2"/>
    </font>
    <font>
      <b/>
      <sz val="10"/>
      <color rgb="FF00B050"/>
      <name val="Arial"/>
      <family val="2"/>
    </font>
    <font>
      <sz val="10"/>
      <color rgb="FF00B050"/>
      <name val="Arial"/>
      <family val="2"/>
    </font>
    <font>
      <i/>
      <sz val="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
      <patternFill patternType="solid">
        <fgColor theme="0" tint="-0.14999847407452621"/>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504">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3" xfId="116" applyBorder="1" applyAlignment="1">
      <alignment horizontal="right"/>
    </xf>
    <xf numFmtId="0" fontId="57" fillId="24" borderId="14" xfId="116" applyBorder="1"/>
    <xf numFmtId="0" fontId="57" fillId="24" borderId="14" xfId="116" applyBorder="1" applyAlignment="1">
      <alignment horizontal="center"/>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8" xfId="116" applyFont="1" applyBorder="1" applyAlignment="1">
      <alignment horizontal="center" vertical="center"/>
    </xf>
    <xf numFmtId="164" fontId="3" fillId="0" borderId="10" xfId="117" applyNumberFormat="1" applyBorder="1"/>
    <xf numFmtId="0" fontId="27" fillId="24" borderId="53" xfId="116" applyFont="1" applyBorder="1" applyAlignment="1">
      <alignment horizontal="center" vertical="center"/>
    </xf>
    <xf numFmtId="7" fontId="3" fillId="24" borderId="53" xfId="116" applyNumberFormat="1" applyFont="1" applyBorder="1" applyAlignment="1">
      <alignment horizontal="right"/>
    </xf>
    <xf numFmtId="0" fontId="27" fillId="24" borderId="80" xfId="116" applyFont="1" applyBorder="1" applyAlignment="1">
      <alignment horizontal="center" vertical="center"/>
    </xf>
    <xf numFmtId="164" fontId="3" fillId="0" borderId="16" xfId="117" applyNumberFormat="1" applyBorder="1"/>
    <xf numFmtId="0" fontId="27" fillId="24" borderId="64" xfId="116" applyFont="1" applyBorder="1" applyAlignment="1">
      <alignment horizontal="center" vertical="center"/>
    </xf>
    <xf numFmtId="0" fontId="3" fillId="24" borderId="62" xfId="116" applyFont="1" applyBorder="1" applyAlignment="1">
      <alignment vertical="top"/>
    </xf>
    <xf numFmtId="0" fontId="2" fillId="24" borderId="61" xfId="116" applyFont="1" applyBorder="1" applyAlignment="1">
      <alignment horizontal="centerContinuous"/>
    </xf>
    <xf numFmtId="0" fontId="3" fillId="24" borderId="61" xfId="116" applyFont="1" applyBorder="1" applyAlignment="1">
      <alignment horizontal="centerContinuous"/>
    </xf>
    <xf numFmtId="1" fontId="28" fillId="24" borderId="66" xfId="116" applyNumberFormat="1" applyFont="1" applyBorder="1" applyAlignment="1">
      <alignment horizontal="left" vertical="center" wrapText="1"/>
    </xf>
    <xf numFmtId="0" fontId="3" fillId="24" borderId="66" xfId="116" applyFont="1" applyBorder="1" applyAlignment="1">
      <alignment vertical="center" wrapText="1"/>
    </xf>
    <xf numFmtId="164" fontId="27" fillId="24" borderId="52" xfId="116" applyNumberFormat="1" applyFont="1" applyBorder="1" applyAlignment="1">
      <alignment horizontal="center" vertical="center"/>
    </xf>
    <xf numFmtId="0" fontId="27" fillId="24" borderId="48" xfId="116" applyFont="1" applyBorder="1" applyAlignment="1">
      <alignment horizontal="center"/>
    </xf>
    <xf numFmtId="1" fontId="28" fillId="24" borderId="47" xfId="116" applyNumberFormat="1" applyFont="1" applyBorder="1" applyAlignment="1">
      <alignment horizontal="left"/>
    </xf>
    <xf numFmtId="1" fontId="3" fillId="24" borderId="47" xfId="116" applyNumberFormat="1" applyFont="1" applyBorder="1" applyAlignment="1">
      <alignment horizontal="center"/>
    </xf>
    <xf numFmtId="1" fontId="3" fillId="24" borderId="47" xfId="116" applyNumberFormat="1" applyFont="1" applyBorder="1"/>
    <xf numFmtId="7" fontId="3" fillId="24" borderId="46" xfId="116" applyNumberFormat="1" applyFont="1" applyBorder="1" applyAlignment="1">
      <alignment horizontal="right"/>
    </xf>
    <xf numFmtId="0" fontId="57" fillId="24" borderId="69" xfId="116" applyBorder="1" applyAlignment="1">
      <alignment horizontal="right"/>
    </xf>
    <xf numFmtId="0" fontId="3" fillId="24" borderId="60" xfId="116" applyFont="1" applyBorder="1" applyAlignment="1">
      <alignment horizontal="right"/>
    </xf>
    <xf numFmtId="0" fontId="3" fillId="24" borderId="57" xfId="116" applyFont="1" applyBorder="1" applyAlignment="1">
      <alignment horizontal="right" vertical="center"/>
    </xf>
    <xf numFmtId="0" fontId="38" fillId="27" borderId="0" xfId="110" applyFont="1" applyFill="1" applyAlignment="1">
      <alignment vertical="top" wrapText="1"/>
    </xf>
    <xf numFmtId="4" fontId="3" fillId="24" borderId="70" xfId="116" applyNumberFormat="1" applyFont="1" applyBorder="1" applyAlignment="1">
      <alignment horizontal="right"/>
    </xf>
    <xf numFmtId="1" fontId="59" fillId="24" borderId="85" xfId="113" applyNumberFormat="1" applyFont="1" applyBorder="1" applyAlignment="1">
      <alignment vertical="center" wrapText="1"/>
    </xf>
    <xf numFmtId="0" fontId="27" fillId="24" borderId="86" xfId="116" applyFont="1" applyBorder="1" applyAlignment="1">
      <alignment horizontal="center" vertical="center"/>
    </xf>
    <xf numFmtId="0" fontId="27" fillId="24" borderId="42" xfId="116" applyFont="1" applyBorder="1" applyAlignment="1">
      <alignment horizontal="center" vertical="center"/>
    </xf>
    <xf numFmtId="0" fontId="27" fillId="24" borderId="72" xfId="116" applyFont="1" applyBorder="1" applyAlignment="1">
      <alignment horizontal="center" vertical="center"/>
    </xf>
    <xf numFmtId="4" fontId="3" fillId="24" borderId="54"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3" xfId="116" applyFont="1" applyBorder="1" applyAlignment="1">
      <alignment horizontal="center"/>
    </xf>
    <xf numFmtId="0" fontId="3" fillId="24" borderId="37"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4" fontId="3" fillId="0" borderId="24"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8" xfId="0" applyNumberFormat="1" applyBorder="1" applyAlignment="1" applyProtection="1">
      <alignment horizontal="right"/>
      <protection locked="0"/>
    </xf>
    <xf numFmtId="176" fontId="0" fillId="0" borderId="0" xfId="0" applyNumberFormat="1" applyAlignment="1">
      <alignment horizontal="right"/>
    </xf>
    <xf numFmtId="176" fontId="0" fillId="0" borderId="0" xfId="0" applyNumberFormat="1" applyAlignment="1">
      <alignment horizontal="left"/>
    </xf>
    <xf numFmtId="176" fontId="1" fillId="0" borderId="12" xfId="0" applyNumberFormat="1" applyFont="1" applyBorder="1" applyAlignment="1">
      <alignment horizontal="left" wrapText="1"/>
    </xf>
    <xf numFmtId="176" fontId="0" fillId="0" borderId="29" xfId="0" applyNumberFormat="1" applyBorder="1" applyAlignment="1">
      <alignment horizontal="right"/>
    </xf>
    <xf numFmtId="0" fontId="37" fillId="24" borderId="17" xfId="1" applyFont="1" applyBorder="1" applyAlignment="1">
      <alignment horizontal="left"/>
    </xf>
    <xf numFmtId="0" fontId="37" fillId="24" borderId="18" xfId="1" applyFont="1" applyBorder="1" applyAlignment="1">
      <alignment horizontal="left"/>
    </xf>
    <xf numFmtId="0" fontId="37" fillId="24" borderId="18" xfId="1" applyFont="1" applyBorder="1" applyAlignment="1">
      <alignment horizontal="center"/>
    </xf>
    <xf numFmtId="4" fontId="37" fillId="24" borderId="18" xfId="1" applyNumberFormat="1" applyFont="1" applyBorder="1" applyAlignment="1">
      <alignment horizontal="center"/>
    </xf>
    <xf numFmtId="176" fontId="37" fillId="24" borderId="18" xfId="1" applyNumberFormat="1" applyFont="1" applyBorder="1" applyAlignment="1">
      <alignment horizontal="left"/>
    </xf>
    <xf numFmtId="176" fontId="37" fillId="24" borderId="25" xfId="1" applyNumberFormat="1" applyFont="1" applyBorder="1" applyAlignment="1">
      <alignment horizontal="left"/>
    </xf>
    <xf numFmtId="164" fontId="0" fillId="0" borderId="16" xfId="0" applyNumberFormat="1" applyBorder="1"/>
    <xf numFmtId="164" fontId="0" fillId="0" borderId="15" xfId="0" applyNumberFormat="1" applyBorder="1"/>
    <xf numFmtId="0" fontId="0" fillId="0" borderId="28" xfId="0" applyBorder="1" applyAlignment="1" applyProtection="1">
      <alignment wrapText="1"/>
      <protection locked="0"/>
    </xf>
    <xf numFmtId="0" fontId="3" fillId="0" borderId="28" xfId="0" applyFont="1" applyBorder="1" applyAlignment="1" applyProtection="1">
      <alignment horizontal="center" wrapText="1"/>
      <protection locked="0"/>
    </xf>
    <xf numFmtId="3" fontId="0" fillId="0" borderId="28" xfId="0" applyNumberFormat="1" applyBorder="1" applyAlignment="1" applyProtection="1">
      <alignment horizontal="center"/>
      <protection locked="0"/>
    </xf>
    <xf numFmtId="0" fontId="0" fillId="0" borderId="31" xfId="0" applyBorder="1" applyAlignment="1" applyProtection="1">
      <alignment wrapText="1"/>
      <protection locked="0"/>
    </xf>
    <xf numFmtId="0" fontId="3" fillId="0" borderId="31" xfId="0" applyFont="1" applyBorder="1" applyAlignment="1" applyProtection="1">
      <alignment horizontal="center" wrapText="1"/>
      <protection locked="0"/>
    </xf>
    <xf numFmtId="176" fontId="0" fillId="0" borderId="0" xfId="0" applyNumberFormat="1" applyAlignment="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7" xfId="0" applyNumberFormat="1" applyBorder="1" applyProtection="1">
      <protection locked="0"/>
    </xf>
    <xf numFmtId="164" fontId="0" fillId="0" borderId="30"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2"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176" fontId="0" fillId="0" borderId="24"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3" fillId="24" borderId="75" xfId="116" applyNumberFormat="1" applyFont="1" applyBorder="1" applyAlignment="1">
      <alignment horizontal="right"/>
    </xf>
    <xf numFmtId="176" fontId="3" fillId="24" borderId="54"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1" xfId="0" applyNumberFormat="1" applyBorder="1" applyAlignment="1" applyProtection="1">
      <alignment horizontal="center"/>
      <protection locked="0"/>
    </xf>
    <xf numFmtId="0" fontId="3" fillId="24" borderId="33" xfId="116" applyFont="1" applyBorder="1" applyAlignment="1" applyProtection="1">
      <alignment horizontal="center" vertical="top"/>
      <protection locked="0"/>
    </xf>
    <xf numFmtId="0" fontId="3" fillId="24" borderId="34"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horizontal="center"/>
      <protection locked="0"/>
    </xf>
    <xf numFmtId="0" fontId="3" fillId="24" borderId="37" xfId="116" applyFont="1" applyBorder="1" applyAlignment="1" applyProtection="1">
      <alignment vertical="top"/>
      <protection locked="0"/>
    </xf>
    <xf numFmtId="0" fontId="3" fillId="24" borderId="38" xfId="116" applyFont="1" applyBorder="1" applyProtection="1">
      <protection locked="0"/>
    </xf>
    <xf numFmtId="0" fontId="3" fillId="24" borderId="37" xfId="116" applyFont="1" applyBorder="1" applyAlignment="1" applyProtection="1">
      <alignment horizontal="center"/>
      <protection locked="0"/>
    </xf>
    <xf numFmtId="0" fontId="3" fillId="24" borderId="39" xfId="116" applyFont="1" applyBorder="1" applyProtection="1">
      <protection locked="0"/>
    </xf>
    <xf numFmtId="0" fontId="3" fillId="24" borderId="39" xfId="116" applyFont="1" applyBorder="1" applyAlignment="1" applyProtection="1">
      <alignment horizontal="center"/>
      <protection locked="0"/>
    </xf>
    <xf numFmtId="0" fontId="27" fillId="24" borderId="68" xfId="116" applyFont="1" applyBorder="1" applyAlignment="1" applyProtection="1">
      <alignment horizontal="center" vertical="center"/>
      <protection locked="0"/>
    </xf>
    <xf numFmtId="1" fontId="59" fillId="24" borderId="83" xfId="113" applyNumberFormat="1" applyFont="1" applyBorder="1" applyAlignment="1" applyProtection="1">
      <alignment vertical="center" wrapText="1"/>
      <protection locked="0"/>
    </xf>
    <xf numFmtId="1" fontId="59" fillId="24" borderId="84"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3" xfId="116" applyNumberFormat="1" applyFont="1" applyFill="1" applyBorder="1" applyAlignment="1" applyProtection="1">
      <alignment horizontal="left"/>
      <protection locked="0"/>
    </xf>
    <xf numFmtId="1" fontId="3" fillId="24" borderId="74" xfId="116" applyNumberFormat="1" applyFont="1" applyBorder="1" applyAlignment="1" applyProtection="1">
      <alignment horizontal="center"/>
      <protection locked="0"/>
    </xf>
    <xf numFmtId="0" fontId="3" fillId="24" borderId="74" xfId="116" applyFont="1" applyBorder="1" applyAlignment="1" applyProtection="1">
      <alignment horizontal="center"/>
      <protection locked="0"/>
    </xf>
    <xf numFmtId="176" fontId="3" fillId="24" borderId="31" xfId="116" applyNumberFormat="1" applyFont="1" applyBorder="1" applyAlignment="1" applyProtection="1">
      <alignment horizontal="right"/>
      <protection locked="0"/>
    </xf>
    <xf numFmtId="165" fontId="27" fillId="26" borderId="30" xfId="116" applyNumberFormat="1" applyFont="1" applyFill="1" applyBorder="1" applyAlignment="1" applyProtection="1">
      <alignment horizontal="left" wrapText="1"/>
      <protection locked="0"/>
    </xf>
    <xf numFmtId="1" fontId="3" fillId="24" borderId="31" xfId="116" applyNumberFormat="1" applyFont="1" applyBorder="1" applyAlignment="1" applyProtection="1">
      <alignment horizontal="center"/>
      <protection locked="0"/>
    </xf>
    <xf numFmtId="1" fontId="3" fillId="24" borderId="31" xfId="116" applyNumberFormat="1" applyFont="1" applyBorder="1" applyProtection="1">
      <protection locked="0"/>
    </xf>
    <xf numFmtId="0" fontId="3" fillId="24" borderId="31" xfId="116" applyFont="1" applyBorder="1" applyProtection="1">
      <protection locked="0"/>
    </xf>
    <xf numFmtId="0" fontId="3" fillId="24" borderId="31" xfId="116" applyFont="1" applyBorder="1" applyAlignment="1" applyProtection="1">
      <alignment horizontal="center"/>
      <protection locked="0"/>
    </xf>
    <xf numFmtId="165" fontId="27" fillId="26" borderId="76" xfId="116" applyNumberFormat="1" applyFont="1" applyFill="1" applyBorder="1" applyAlignment="1" applyProtection="1">
      <alignment horizontal="left" wrapText="1"/>
      <protection locked="0"/>
    </xf>
    <xf numFmtId="1" fontId="3" fillId="24" borderId="77" xfId="116" applyNumberFormat="1" applyFont="1" applyBorder="1" applyAlignment="1" applyProtection="1">
      <alignment horizontal="center"/>
      <protection locked="0"/>
    </xf>
    <xf numFmtId="0" fontId="3" fillId="24" borderId="77" xfId="116" applyFont="1" applyBorder="1" applyProtection="1">
      <protection locked="0"/>
    </xf>
    <xf numFmtId="0" fontId="3" fillId="24" borderId="77" xfId="116" applyFont="1" applyBorder="1" applyAlignment="1" applyProtection="1">
      <alignment horizontal="center"/>
      <protection locked="0"/>
    </xf>
    <xf numFmtId="176" fontId="3" fillId="24" borderId="77" xfId="116" applyNumberFormat="1" applyFont="1" applyBorder="1" applyAlignment="1" applyProtection="1">
      <alignment horizontal="right"/>
      <protection locked="0"/>
    </xf>
    <xf numFmtId="0" fontId="27" fillId="24" borderId="53" xfId="116" applyFont="1" applyBorder="1" applyAlignment="1" applyProtection="1">
      <alignment horizontal="center" vertical="center"/>
      <protection locked="0"/>
    </xf>
    <xf numFmtId="7" fontId="47" fillId="0" borderId="0" xfId="112" applyNumberFormat="1" applyFont="1" applyFill="1" applyAlignment="1">
      <alignment horizontal="centerContinuous" vertical="center"/>
    </xf>
    <xf numFmtId="0" fontId="38" fillId="0" borderId="0" xfId="112" applyFont="1" applyFill="1" applyAlignment="1">
      <alignment horizontal="centerContinuous" vertical="center"/>
    </xf>
    <xf numFmtId="0" fontId="46" fillId="0" borderId="0" xfId="112" applyFill="1"/>
    <xf numFmtId="7" fontId="48" fillId="0" borderId="0" xfId="112" applyNumberFormat="1" applyFont="1" applyFill="1" applyAlignment="1">
      <alignment horizontal="centerContinuous" vertical="center"/>
    </xf>
    <xf numFmtId="0" fontId="46" fillId="0" borderId="0" xfId="112" applyFill="1" applyAlignment="1">
      <alignment horizontal="centerContinuous" vertical="center"/>
    </xf>
    <xf numFmtId="7" fontId="46" fillId="0" borderId="0" xfId="112" applyNumberFormat="1" applyFill="1" applyAlignment="1">
      <alignment horizontal="right"/>
    </xf>
    <xf numFmtId="0" fontId="46" fillId="0" borderId="0" xfId="112" applyFill="1" applyAlignment="1">
      <alignment vertical="top"/>
    </xf>
    <xf numFmtId="3" fontId="46" fillId="0" borderId="0" xfId="112" applyNumberFormat="1" applyFill="1"/>
    <xf numFmtId="2" fontId="46" fillId="0" borderId="0" xfId="112" applyNumberFormat="1" applyFill="1" applyAlignment="1">
      <alignment horizontal="centerContinuous"/>
    </xf>
    <xf numFmtId="7" fontId="46" fillId="0" borderId="33" xfId="112" applyNumberFormat="1" applyFill="1" applyBorder="1" applyAlignment="1">
      <alignment horizontal="center"/>
    </xf>
    <xf numFmtId="0" fontId="46" fillId="0" borderId="35" xfId="112" applyFill="1" applyBorder="1" applyAlignment="1">
      <alignment horizontal="center"/>
    </xf>
    <xf numFmtId="7" fontId="46" fillId="0" borderId="36" xfId="112" applyNumberFormat="1" applyFill="1" applyBorder="1" applyAlignment="1">
      <alignment horizontal="right"/>
    </xf>
    <xf numFmtId="0" fontId="46" fillId="0" borderId="39" xfId="112" applyFill="1" applyBorder="1" applyAlignment="1">
      <alignment horizontal="right"/>
    </xf>
    <xf numFmtId="4" fontId="49" fillId="0" borderId="16" xfId="112" applyNumberFormat="1" applyFont="1" applyFill="1" applyBorder="1" applyAlignment="1">
      <alignment horizontal="center" vertical="top" wrapText="1"/>
    </xf>
    <xf numFmtId="176" fontId="50" fillId="0" borderId="10" xfId="112" applyNumberFormat="1" applyFont="1" applyFill="1" applyBorder="1" applyAlignment="1">
      <alignment vertical="top"/>
    </xf>
    <xf numFmtId="0" fontId="51" fillId="0" borderId="0" xfId="112" applyFont="1" applyFill="1" applyAlignment="1">
      <alignment vertical="top" wrapText="1"/>
    </xf>
    <xf numFmtId="177" fontId="49" fillId="0" borderId="16" xfId="112" applyNumberFormat="1" applyFont="1" applyFill="1" applyBorder="1" applyAlignment="1">
      <alignment horizontal="center" vertical="top"/>
    </xf>
    <xf numFmtId="4" fontId="49" fillId="0" borderId="16" xfId="112" applyNumberFormat="1" applyFont="1" applyFill="1" applyBorder="1" applyAlignment="1">
      <alignment horizontal="center" vertical="top"/>
    </xf>
    <xf numFmtId="4" fontId="49" fillId="0" borderId="0" xfId="112" applyNumberFormat="1" applyFont="1" applyFill="1" applyAlignment="1">
      <alignment horizontal="center" vertical="top"/>
    </xf>
    <xf numFmtId="4" fontId="49" fillId="25" borderId="10" xfId="112" applyNumberFormat="1" applyFont="1" applyFill="1" applyBorder="1" applyAlignment="1">
      <alignment horizontal="center" vertical="top" wrapText="1"/>
    </xf>
    <xf numFmtId="7" fontId="46" fillId="0" borderId="40" xfId="112" applyNumberFormat="1" applyFill="1" applyBorder="1" applyAlignment="1">
      <alignment horizontal="right"/>
    </xf>
    <xf numFmtId="7" fontId="46" fillId="0" borderId="43" xfId="112" applyNumberFormat="1" applyFill="1" applyBorder="1" applyAlignment="1">
      <alignment horizontal="right"/>
    </xf>
    <xf numFmtId="0" fontId="46" fillId="0" borderId="15" xfId="112" applyFill="1" applyBorder="1" applyAlignment="1">
      <alignment vertical="top"/>
    </xf>
    <xf numFmtId="0" fontId="46" fillId="0" borderId="14" xfId="112" applyFill="1" applyBorder="1"/>
    <xf numFmtId="0" fontId="46" fillId="0" borderId="14" xfId="112"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4" xfId="112" applyFill="1" applyBorder="1" applyAlignment="1">
      <alignment horizontal="right"/>
    </xf>
    <xf numFmtId="0" fontId="46" fillId="0" borderId="0" xfId="112" applyFill="1" applyAlignment="1">
      <alignment horizontal="right"/>
    </xf>
    <xf numFmtId="0" fontId="46" fillId="0" borderId="0" xfId="112" applyFill="1" applyAlignment="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3" xfId="112" applyFill="1" applyBorder="1" applyAlignment="1" applyProtection="1">
      <alignment horizontal="center" vertical="top"/>
      <protection locked="0"/>
    </xf>
    <xf numFmtId="0" fontId="46" fillId="0" borderId="34"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0" fontId="46" fillId="0" borderId="35" xfId="112" applyFill="1" applyBorder="1" applyAlignment="1" applyProtection="1">
      <alignment horizontal="center"/>
      <protection locked="0"/>
    </xf>
    <xf numFmtId="3" fontId="46" fillId="0" borderId="35" xfId="112" applyNumberFormat="1" applyFill="1" applyBorder="1" applyAlignment="1" applyProtection="1">
      <alignment horizontal="center"/>
      <protection locked="0"/>
    </xf>
    <xf numFmtId="7" fontId="46" fillId="0" borderId="35" xfId="112" applyNumberFormat="1" applyFill="1" applyBorder="1" applyAlignment="1" applyProtection="1">
      <alignment horizontal="right"/>
      <protection locked="0"/>
    </xf>
    <xf numFmtId="0" fontId="46" fillId="0" borderId="37" xfId="112" applyFill="1" applyBorder="1" applyAlignment="1" applyProtection="1">
      <alignment vertical="top"/>
      <protection locked="0"/>
    </xf>
    <xf numFmtId="0" fontId="46" fillId="0" borderId="38" xfId="112" applyFill="1" applyBorder="1" applyProtection="1">
      <protection locked="0"/>
    </xf>
    <xf numFmtId="0" fontId="46" fillId="0" borderId="37" xfId="112" applyFill="1" applyBorder="1" applyAlignment="1" applyProtection="1">
      <alignment horizontal="center"/>
      <protection locked="0"/>
    </xf>
    <xf numFmtId="0" fontId="46" fillId="0" borderId="39" xfId="112" applyFill="1" applyBorder="1" applyProtection="1">
      <protection locked="0"/>
    </xf>
    <xf numFmtId="3" fontId="46" fillId="0" borderId="39" xfId="112" applyNumberFormat="1" applyFill="1" applyBorder="1" applyAlignment="1" applyProtection="1">
      <alignment horizontal="center"/>
      <protection locked="0"/>
    </xf>
    <xf numFmtId="7" fontId="46" fillId="0" borderId="39"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8" xfId="118" applyNumberFormat="1" applyBorder="1" applyAlignment="1" applyProtection="1">
      <alignment horizontal="right"/>
      <protection locked="0"/>
    </xf>
    <xf numFmtId="176" fontId="3" fillId="0" borderId="29"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7" xfId="118" applyNumberFormat="1" applyBorder="1" applyProtection="1">
      <protection locked="0"/>
    </xf>
    <xf numFmtId="0" fontId="3" fillId="0" borderId="28" xfId="118" applyBorder="1" applyAlignment="1" applyProtection="1">
      <alignment wrapText="1"/>
      <protection locked="0"/>
    </xf>
    <xf numFmtId="0" fontId="3" fillId="0" borderId="28" xfId="118" applyBorder="1" applyAlignment="1" applyProtection="1">
      <alignment horizontal="center" wrapText="1"/>
      <protection locked="0"/>
    </xf>
    <xf numFmtId="3" fontId="3" fillId="0" borderId="28" xfId="118" applyNumberFormat="1" applyBorder="1" applyAlignment="1" applyProtection="1">
      <alignment horizontal="center"/>
      <protection locked="0"/>
    </xf>
    <xf numFmtId="164" fontId="3" fillId="0" borderId="30" xfId="118" applyNumberFormat="1" applyBorder="1" applyProtection="1">
      <protection locked="0"/>
    </xf>
    <xf numFmtId="0" fontId="3" fillId="0" borderId="31" xfId="118" applyBorder="1" applyAlignment="1" applyProtection="1">
      <alignment wrapText="1"/>
      <protection locked="0"/>
    </xf>
    <xf numFmtId="0" fontId="3" fillId="0" borderId="31" xfId="118" applyBorder="1" applyAlignment="1" applyProtection="1">
      <alignment horizontal="center" wrapText="1"/>
      <protection locked="0"/>
    </xf>
    <xf numFmtId="0" fontId="2" fillId="0" borderId="31"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5"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1"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5" xfId="116" applyNumberFormat="1" applyFont="1" applyBorder="1" applyAlignment="1" applyProtection="1">
      <alignment horizontal="center"/>
      <protection locked="0"/>
    </xf>
    <xf numFmtId="176" fontId="3" fillId="24" borderId="39" xfId="116" applyNumberFormat="1" applyFont="1" applyBorder="1" applyAlignment="1" applyProtection="1">
      <alignment horizontal="right"/>
      <protection locked="0"/>
    </xf>
    <xf numFmtId="176" fontId="57" fillId="24" borderId="69" xfId="116" applyNumberFormat="1" applyBorder="1" applyAlignment="1" applyProtection="1">
      <alignment horizontal="right"/>
      <protection locked="0"/>
    </xf>
    <xf numFmtId="176" fontId="59" fillId="24" borderId="84" xfId="113" applyNumberFormat="1" applyFont="1" applyBorder="1" applyAlignment="1" applyProtection="1">
      <alignment vertical="center" wrapText="1"/>
      <protection locked="0"/>
    </xf>
    <xf numFmtId="176" fontId="3" fillId="24" borderId="90" xfId="116" applyNumberFormat="1" applyFont="1" applyBorder="1" applyAlignment="1" applyProtection="1">
      <alignment horizontal="right"/>
      <protection locked="0"/>
    </xf>
    <xf numFmtId="176" fontId="3" fillId="24" borderId="90" xfId="116" applyNumberFormat="1" applyFont="1" applyBorder="1" applyAlignment="1">
      <alignment horizontal="right"/>
    </xf>
    <xf numFmtId="176" fontId="3" fillId="24" borderId="61"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3" xfId="116" applyNumberFormat="1" applyFont="1" applyBorder="1" applyAlignment="1">
      <alignment horizontal="right"/>
    </xf>
    <xf numFmtId="176" fontId="2" fillId="24" borderId="46"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4" xfId="116" applyNumberFormat="1" applyFont="1" applyBorder="1" applyAlignment="1" applyProtection="1">
      <alignment horizontal="right"/>
      <protection locked="0"/>
    </xf>
    <xf numFmtId="165" fontId="27" fillId="26" borderId="79" xfId="116" applyNumberFormat="1" applyFont="1" applyFill="1" applyBorder="1" applyAlignment="1" applyProtection="1">
      <alignment horizontal="left" wrapText="1"/>
      <protection locked="0"/>
    </xf>
    <xf numFmtId="1" fontId="3" fillId="24" borderId="78" xfId="116" applyNumberFormat="1" applyFont="1" applyBorder="1" applyAlignment="1" applyProtection="1">
      <alignment horizontal="center"/>
      <protection locked="0"/>
    </xf>
    <xf numFmtId="0" fontId="3" fillId="24" borderId="78" xfId="116" applyFont="1" applyBorder="1" applyProtection="1">
      <protection locked="0"/>
    </xf>
    <xf numFmtId="0" fontId="3" fillId="24" borderId="78" xfId="116" applyFont="1" applyBorder="1" applyAlignment="1" applyProtection="1">
      <alignment horizontal="center"/>
      <protection locked="0"/>
    </xf>
    <xf numFmtId="165" fontId="27" fillId="26" borderId="81" xfId="116" applyNumberFormat="1" applyFont="1" applyFill="1" applyBorder="1" applyAlignment="1" applyProtection="1">
      <alignment horizontal="left"/>
      <protection locked="0"/>
    </xf>
    <xf numFmtId="165" fontId="27" fillId="26" borderId="81" xfId="116" applyNumberFormat="1" applyFont="1" applyFill="1" applyBorder="1" applyAlignment="1" applyProtection="1">
      <alignment horizontal="left" wrapText="1"/>
      <protection locked="0"/>
    </xf>
    <xf numFmtId="165" fontId="27" fillId="26" borderId="82" xfId="116" applyNumberFormat="1" applyFont="1" applyFill="1" applyBorder="1" applyAlignment="1" applyProtection="1">
      <alignment horizontal="left" wrapText="1"/>
      <protection locked="0"/>
    </xf>
    <xf numFmtId="165" fontId="27" fillId="26" borderId="30" xfId="116" applyNumberFormat="1" applyFont="1" applyFill="1" applyBorder="1" applyAlignment="1" applyProtection="1">
      <alignment horizontal="left"/>
      <protection locked="0"/>
    </xf>
    <xf numFmtId="165" fontId="27" fillId="26" borderId="76" xfId="116" applyNumberFormat="1" applyFont="1" applyFill="1" applyBorder="1" applyAlignment="1" applyProtection="1">
      <alignment horizontal="left"/>
      <protection locked="0"/>
    </xf>
    <xf numFmtId="0" fontId="3" fillId="0" borderId="11" xfId="0" applyFont="1" applyBorder="1" applyAlignment="1" applyProtection="1">
      <alignment wrapText="1"/>
      <protection locked="0"/>
    </xf>
    <xf numFmtId="164" fontId="65" fillId="0" borderId="19" xfId="0" applyNumberFormat="1" applyFont="1" applyBorder="1"/>
    <xf numFmtId="0" fontId="65" fillId="0" borderId="14" xfId="0" applyFont="1" applyBorder="1" applyProtection="1">
      <protection locked="0"/>
    </xf>
    <xf numFmtId="0" fontId="55" fillId="24" borderId="15" xfId="116" applyFont="1" applyBorder="1" applyAlignment="1">
      <alignment vertical="top"/>
    </xf>
    <xf numFmtId="0" fontId="22" fillId="24" borderId="16" xfId="116" applyFont="1" applyBorder="1"/>
    <xf numFmtId="0" fontId="57" fillId="24" borderId="0" xfId="116" applyAlignment="1">
      <alignment horizontal="left"/>
    </xf>
    <xf numFmtId="0" fontId="3" fillId="0" borderId="28" xfId="0" applyFont="1" applyBorder="1" applyAlignment="1" applyProtection="1">
      <alignment wrapText="1"/>
      <protection locked="0"/>
    </xf>
    <xf numFmtId="0" fontId="3" fillId="0" borderId="31" xfId="0" applyFont="1" applyBorder="1" applyAlignment="1" applyProtection="1">
      <alignment wrapText="1"/>
      <protection locked="0"/>
    </xf>
    <xf numFmtId="0" fontId="3" fillId="0" borderId="0" xfId="0" applyFont="1"/>
    <xf numFmtId="164" fontId="3" fillId="0" borderId="30" xfId="0" applyNumberFormat="1" applyFont="1" applyBorder="1" applyProtection="1">
      <protection locked="0"/>
    </xf>
    <xf numFmtId="3" fontId="3" fillId="0" borderId="28" xfId="0" applyNumberFormat="1" applyFont="1" applyBorder="1" applyAlignment="1" applyProtection="1">
      <alignment horizontal="center"/>
      <protection locked="0"/>
    </xf>
    <xf numFmtId="176" fontId="3" fillId="0" borderId="28" xfId="0" applyNumberFormat="1" applyFont="1" applyBorder="1" applyAlignment="1" applyProtection="1">
      <alignment horizontal="right"/>
      <protection locked="0"/>
    </xf>
    <xf numFmtId="176" fontId="3" fillId="0" borderId="29" xfId="0" applyNumberFormat="1" applyFont="1" applyBorder="1" applyAlignment="1">
      <alignment horizontal="right"/>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67" fillId="0" borderId="31" xfId="0" applyFont="1" applyBorder="1" applyAlignment="1" applyProtection="1">
      <alignment horizontal="center" vertical="center" wrapText="1"/>
      <protection locked="0"/>
    </xf>
    <xf numFmtId="0" fontId="37" fillId="24" borderId="18" xfId="1" applyFont="1" applyBorder="1" applyAlignment="1">
      <alignment horizontal="center" vertical="center"/>
    </xf>
    <xf numFmtId="0" fontId="37" fillId="24" borderId="0" xfId="1" applyFont="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0" xfId="0" applyAlignment="1">
      <alignment horizontal="center" vertical="center"/>
    </xf>
    <xf numFmtId="0" fontId="3" fillId="25" borderId="31" xfId="0" applyFont="1" applyFill="1" applyBorder="1" applyAlignment="1" applyProtection="1">
      <alignment wrapText="1"/>
      <protection locked="0"/>
    </xf>
    <xf numFmtId="0" fontId="3" fillId="25" borderId="31" xfId="0" applyFont="1" applyFill="1" applyBorder="1" applyAlignment="1" applyProtection="1">
      <alignment horizontal="center" vertical="center" wrapText="1"/>
      <protection locked="0"/>
    </xf>
    <xf numFmtId="0" fontId="3" fillId="25" borderId="28" xfId="0" applyFont="1" applyFill="1" applyBorder="1" applyAlignment="1" applyProtection="1">
      <alignment horizontal="center" wrapText="1"/>
      <protection locked="0"/>
    </xf>
    <xf numFmtId="3" fontId="0" fillId="25" borderId="28" xfId="0" applyNumberFormat="1" applyFill="1" applyBorder="1" applyAlignment="1" applyProtection="1">
      <alignment horizontal="center"/>
      <protection locked="0"/>
    </xf>
    <xf numFmtId="176" fontId="0" fillId="25" borderId="28" xfId="0" applyNumberFormat="1" applyFill="1" applyBorder="1" applyAlignment="1" applyProtection="1">
      <alignment horizontal="right"/>
      <protection locked="0"/>
    </xf>
    <xf numFmtId="164" fontId="0" fillId="25" borderId="30" xfId="0" applyNumberFormat="1" applyFill="1" applyBorder="1" applyProtection="1">
      <protection locked="0"/>
    </xf>
    <xf numFmtId="176" fontId="0" fillId="25" borderId="29" xfId="0" applyNumberFormat="1" applyFill="1" applyBorder="1" applyAlignment="1">
      <alignment horizontal="right"/>
    </xf>
    <xf numFmtId="0" fontId="0" fillId="25" borderId="0" xfId="0" applyFill="1"/>
    <xf numFmtId="164" fontId="0" fillId="28" borderId="30" xfId="0" applyNumberFormat="1" applyFill="1" applyBorder="1" applyProtection="1">
      <protection locked="0"/>
    </xf>
    <xf numFmtId="0" fontId="3" fillId="28" borderId="31" xfId="0" applyFont="1" applyFill="1" applyBorder="1" applyAlignment="1" applyProtection="1">
      <alignment horizontal="center" vertical="center" wrapText="1"/>
      <protection locked="0"/>
    </xf>
    <xf numFmtId="0" fontId="3" fillId="28" borderId="28" xfId="0" applyFont="1" applyFill="1" applyBorder="1" applyAlignment="1" applyProtection="1">
      <alignment horizontal="center" wrapText="1"/>
      <protection locked="0"/>
    </xf>
    <xf numFmtId="3" fontId="0" fillId="28" borderId="28" xfId="0" applyNumberFormat="1" applyFill="1" applyBorder="1" applyAlignment="1" applyProtection="1">
      <alignment horizontal="center"/>
      <protection locked="0"/>
    </xf>
    <xf numFmtId="176" fontId="0" fillId="28" borderId="28" xfId="0" applyNumberFormat="1" applyFill="1" applyBorder="1" applyAlignment="1" applyProtection="1">
      <alignment horizontal="right"/>
      <protection locked="0"/>
    </xf>
    <xf numFmtId="176" fontId="0" fillId="28" borderId="29" xfId="0" applyNumberFormat="1" applyFill="1" applyBorder="1" applyAlignment="1">
      <alignment horizontal="right"/>
    </xf>
    <xf numFmtId="0" fontId="3" fillId="0" borderId="0" xfId="0" applyFont="1" applyAlignment="1" applyProtection="1">
      <alignment horizontal="left" vertical="top"/>
      <protection locked="0"/>
    </xf>
    <xf numFmtId="0" fontId="1" fillId="0" borderId="31" xfId="0" applyFont="1" applyBorder="1" applyAlignment="1" applyProtection="1">
      <alignment horizontal="center" vertical="center" wrapText="1"/>
      <protection locked="0"/>
    </xf>
    <xf numFmtId="0" fontId="3" fillId="0" borderId="31" xfId="0" applyFont="1" applyBorder="1" applyAlignment="1" applyProtection="1">
      <alignment horizontal="left" vertical="center" wrapText="1"/>
      <protection locked="0"/>
    </xf>
    <xf numFmtId="0" fontId="1" fillId="28" borderId="31" xfId="0" applyFont="1" applyFill="1" applyBorder="1" applyAlignment="1" applyProtection="1">
      <alignment horizontal="center" vertical="center" wrapText="1"/>
      <protection locked="0"/>
    </xf>
    <xf numFmtId="0" fontId="68" fillId="0" borderId="12" xfId="113" applyFont="1" applyFill="1" applyBorder="1" applyAlignment="1">
      <alignment horizontal="center" vertical="center" wrapText="1"/>
    </xf>
    <xf numFmtId="0" fontId="68" fillId="0" borderId="12" xfId="113" applyFont="1" applyFill="1" applyBorder="1" applyAlignment="1">
      <alignment horizontal="center" vertical="center"/>
    </xf>
    <xf numFmtId="164" fontId="2" fillId="0" borderId="30" xfId="0" applyNumberFormat="1" applyFont="1" applyBorder="1" applyProtection="1">
      <protection locked="0"/>
    </xf>
    <xf numFmtId="0" fontId="2" fillId="0" borderId="20" xfId="0" applyFont="1" applyBorder="1" applyAlignment="1" applyProtection="1">
      <alignment wrapText="1"/>
      <protection locked="0"/>
    </xf>
    <xf numFmtId="0" fontId="2" fillId="0" borderId="20" xfId="0" applyFont="1" applyBorder="1" applyAlignment="1" applyProtection="1">
      <alignment horizontal="center" vertical="center" wrapText="1"/>
      <protection locked="0"/>
    </xf>
    <xf numFmtId="0" fontId="2" fillId="0" borderId="20" xfId="0" applyFont="1" applyBorder="1" applyAlignment="1" applyProtection="1">
      <alignment horizontal="center" wrapText="1"/>
      <protection locked="0"/>
    </xf>
    <xf numFmtId="3" fontId="2" fillId="0" borderId="20" xfId="0" applyNumberFormat="1" applyFont="1" applyBorder="1" applyAlignment="1" applyProtection="1">
      <alignment horizontal="center"/>
      <protection locked="0"/>
    </xf>
    <xf numFmtId="176" fontId="2" fillId="0" borderId="28" xfId="0" applyNumberFormat="1" applyFont="1" applyBorder="1" applyAlignment="1" applyProtection="1">
      <alignment horizontal="right"/>
      <protection locked="0"/>
    </xf>
    <xf numFmtId="176" fontId="2" fillId="0" borderId="29" xfId="0" applyNumberFormat="1" applyFont="1" applyBorder="1" applyAlignment="1">
      <alignment horizontal="right"/>
    </xf>
    <xf numFmtId="164" fontId="65" fillId="27" borderId="21" xfId="0" applyNumberFormat="1" applyFont="1" applyFill="1" applyBorder="1"/>
    <xf numFmtId="0" fontId="0" fillId="27" borderId="0" xfId="0" applyFill="1" applyAlignment="1" applyProtection="1">
      <alignment wrapText="1"/>
      <protection locked="0"/>
    </xf>
    <xf numFmtId="0" fontId="0" fillId="27" borderId="0" xfId="0" applyFill="1" applyAlignment="1" applyProtection="1">
      <alignment horizontal="center" vertical="center" wrapText="1"/>
      <protection locked="0"/>
    </xf>
    <xf numFmtId="0" fontId="0" fillId="27" borderId="0" xfId="0" applyFill="1" applyAlignment="1" applyProtection="1">
      <alignment horizontal="center" wrapText="1"/>
      <protection locked="0"/>
    </xf>
    <xf numFmtId="4" fontId="0" fillId="27" borderId="0" xfId="0" applyNumberFormat="1" applyFill="1" applyAlignment="1" applyProtection="1">
      <alignment horizontal="center"/>
      <protection locked="0"/>
    </xf>
    <xf numFmtId="176" fontId="0" fillId="27" borderId="0" xfId="0" applyNumberFormat="1" applyFill="1" applyAlignment="1" applyProtection="1">
      <alignment horizontal="right"/>
      <protection locked="0"/>
    </xf>
    <xf numFmtId="0" fontId="69" fillId="28" borderId="31" xfId="0" applyFont="1" applyFill="1" applyBorder="1" applyAlignment="1" applyProtection="1">
      <alignment wrapText="1"/>
      <protection locked="0"/>
    </xf>
    <xf numFmtId="164" fontId="70" fillId="0" borderId="30" xfId="0" applyNumberFormat="1" applyFont="1" applyBorder="1" applyProtection="1">
      <protection locked="0"/>
    </xf>
    <xf numFmtId="0" fontId="70" fillId="0" borderId="32" xfId="0" applyFont="1" applyBorder="1" applyAlignment="1" applyProtection="1">
      <alignment wrapText="1"/>
      <protection locked="0"/>
    </xf>
    <xf numFmtId="0" fontId="70" fillId="0" borderId="32" xfId="0" applyFont="1" applyBorder="1" applyAlignment="1" applyProtection="1">
      <alignment horizontal="center" vertical="center" wrapText="1"/>
      <protection locked="0"/>
    </xf>
    <xf numFmtId="0" fontId="70" fillId="0" borderId="31" xfId="0" applyFont="1" applyBorder="1" applyAlignment="1" applyProtection="1">
      <alignment horizontal="center" wrapText="1"/>
      <protection locked="0"/>
    </xf>
    <xf numFmtId="3" fontId="70" fillId="0" borderId="32" xfId="0" applyNumberFormat="1" applyFont="1" applyBorder="1" applyAlignment="1" applyProtection="1">
      <alignment horizontal="center"/>
      <protection locked="0"/>
    </xf>
    <xf numFmtId="176" fontId="70" fillId="0" borderId="28" xfId="0" applyNumberFormat="1" applyFont="1" applyBorder="1" applyAlignment="1" applyProtection="1">
      <alignment horizontal="right"/>
      <protection locked="0"/>
    </xf>
    <xf numFmtId="176" fontId="70" fillId="0" borderId="29" xfId="0" applyNumberFormat="1" applyFont="1" applyBorder="1" applyAlignment="1">
      <alignment horizontal="right"/>
    </xf>
    <xf numFmtId="0" fontId="71" fillId="0" borderId="0" xfId="0" applyFont="1"/>
    <xf numFmtId="0" fontId="3" fillId="0" borderId="0" xfId="0" applyFont="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0" xfId="0" applyFont="1" applyAlignment="1">
      <alignment horizontal="center" vertical="center"/>
    </xf>
    <xf numFmtId="4" fontId="0" fillId="0" borderId="0" xfId="0" applyNumberFormat="1" applyAlignment="1" applyProtection="1">
      <alignment horizontal="center"/>
    </xf>
    <xf numFmtId="0" fontId="3" fillId="0" borderId="0" xfId="0" applyFont="1" applyAlignment="1" applyProtection="1">
      <alignment horizontal="left" vertical="top"/>
    </xf>
    <xf numFmtId="0" fontId="3" fillId="0" borderId="0" xfId="0" applyFont="1" applyProtection="1"/>
    <xf numFmtId="0" fontId="3" fillId="0" borderId="0" xfId="0" applyFont="1" applyAlignment="1" applyProtection="1">
      <alignment horizontal="center" vertical="center"/>
    </xf>
    <xf numFmtId="0" fontId="0" fillId="0" borderId="0" xfId="0" applyAlignment="1" applyProtection="1">
      <alignment horizontal="center"/>
    </xf>
    <xf numFmtId="0" fontId="0" fillId="0" borderId="0" xfId="0" applyProtection="1"/>
    <xf numFmtId="0" fontId="1" fillId="0" borderId="12" xfId="0" applyFont="1" applyBorder="1" applyAlignment="1" applyProtection="1">
      <alignment horizontal="left" wrapText="1"/>
    </xf>
    <xf numFmtId="0" fontId="1" fillId="0" borderId="12" xfId="0" applyFont="1" applyBorder="1" applyAlignment="1" applyProtection="1">
      <alignment horizontal="center" vertical="center"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7" xfId="0" applyNumberFormat="1" applyBorder="1" applyProtection="1"/>
    <xf numFmtId="0" fontId="3" fillId="0" borderId="28" xfId="0" applyFont="1" applyBorder="1" applyAlignment="1" applyProtection="1">
      <alignment wrapText="1"/>
    </xf>
    <xf numFmtId="0" fontId="3" fillId="0" borderId="31" xfId="0" applyFont="1" applyBorder="1" applyAlignment="1" applyProtection="1">
      <alignment horizontal="center" vertical="center" wrapText="1"/>
    </xf>
    <xf numFmtId="0" fontId="3" fillId="0" borderId="28" xfId="0" applyFont="1" applyBorder="1" applyAlignment="1" applyProtection="1">
      <alignment horizontal="center" wrapText="1"/>
    </xf>
    <xf numFmtId="3" fontId="0" fillId="0" borderId="28" xfId="0" applyNumberFormat="1" applyBorder="1" applyAlignment="1" applyProtection="1">
      <alignment horizontal="center"/>
    </xf>
    <xf numFmtId="164" fontId="0" fillId="28" borderId="30" xfId="0" applyNumberFormat="1" applyFill="1" applyBorder="1" applyProtection="1"/>
    <xf numFmtId="0" fontId="69" fillId="28" borderId="31" xfId="0" applyFont="1" applyFill="1" applyBorder="1" applyAlignment="1" applyProtection="1">
      <alignment wrapText="1"/>
    </xf>
    <xf numFmtId="0" fontId="3" fillId="28" borderId="31" xfId="0" applyFont="1" applyFill="1" applyBorder="1" applyAlignment="1" applyProtection="1">
      <alignment horizontal="center" vertical="center" wrapText="1"/>
    </xf>
    <xf numFmtId="0" fontId="3" fillId="28" borderId="28" xfId="0" applyFont="1" applyFill="1" applyBorder="1" applyAlignment="1" applyProtection="1">
      <alignment horizontal="center" wrapText="1"/>
    </xf>
    <xf numFmtId="3" fontId="0" fillId="28" borderId="28" xfId="0" applyNumberFormat="1" applyFill="1" applyBorder="1" applyAlignment="1" applyProtection="1">
      <alignment horizontal="center"/>
    </xf>
    <xf numFmtId="164" fontId="0" fillId="0" borderId="30" xfId="0" applyNumberFormat="1" applyBorder="1" applyProtection="1"/>
    <xf numFmtId="0" fontId="3" fillId="0" borderId="31" xfId="0" applyFont="1" applyBorder="1" applyAlignment="1" applyProtection="1">
      <alignment wrapText="1"/>
    </xf>
    <xf numFmtId="164" fontId="0" fillId="25" borderId="30" xfId="0" applyNumberFormat="1" applyFill="1" applyBorder="1" applyProtection="1"/>
    <xf numFmtId="0" fontId="3" fillId="0" borderId="31" xfId="0" applyFont="1" applyBorder="1" applyAlignment="1" applyProtection="1">
      <alignment horizontal="center" wrapText="1"/>
    </xf>
    <xf numFmtId="0" fontId="1" fillId="28" borderId="31" xfId="0" applyFont="1" applyFill="1" applyBorder="1" applyAlignment="1" applyProtection="1">
      <alignment horizontal="center" vertical="center" wrapText="1"/>
    </xf>
    <xf numFmtId="0" fontId="3" fillId="25" borderId="31" xfId="0" applyFont="1" applyFill="1" applyBorder="1" applyAlignment="1" applyProtection="1">
      <alignment wrapText="1"/>
    </xf>
    <xf numFmtId="0" fontId="3" fillId="25" borderId="31" xfId="0" applyFont="1" applyFill="1" applyBorder="1" applyAlignment="1" applyProtection="1">
      <alignment horizontal="center" vertical="center" wrapText="1"/>
    </xf>
    <xf numFmtId="0" fontId="3" fillId="25" borderId="28" xfId="0" applyFont="1" applyFill="1" applyBorder="1" applyAlignment="1" applyProtection="1">
      <alignment horizontal="center" wrapText="1"/>
    </xf>
    <xf numFmtId="3" fontId="0" fillId="25" borderId="28" xfId="0" applyNumberFormat="1" applyFill="1" applyBorder="1" applyAlignment="1" applyProtection="1">
      <alignment horizontal="center"/>
    </xf>
    <xf numFmtId="164" fontId="3" fillId="0" borderId="30" xfId="0" applyNumberFormat="1" applyFont="1" applyBorder="1" applyProtection="1"/>
    <xf numFmtId="0" fontId="3" fillId="0" borderId="20" xfId="0" applyFont="1" applyBorder="1" applyAlignment="1" applyProtection="1">
      <alignment wrapText="1"/>
    </xf>
    <xf numFmtId="0" fontId="3" fillId="0" borderId="20" xfId="0" applyFont="1" applyBorder="1" applyAlignment="1" applyProtection="1">
      <alignment horizontal="center" vertical="center" wrapText="1"/>
    </xf>
    <xf numFmtId="0" fontId="3" fillId="0" borderId="20" xfId="0" applyFont="1" applyBorder="1" applyAlignment="1" applyProtection="1">
      <alignment horizontal="center" wrapText="1"/>
    </xf>
    <xf numFmtId="3" fontId="3" fillId="0" borderId="20" xfId="0" applyNumberFormat="1" applyFont="1" applyBorder="1" applyAlignment="1" applyProtection="1">
      <alignment horizontal="center"/>
    </xf>
    <xf numFmtId="176" fontId="0" fillId="25" borderId="28" xfId="0" applyNumberFormat="1" applyFill="1" applyBorder="1" applyAlignment="1" applyProtection="1">
      <alignment horizontal="right"/>
    </xf>
    <xf numFmtId="176" fontId="0" fillId="0" borderId="29" xfId="0" applyNumberFormat="1" applyBorder="1" applyAlignment="1" applyProtection="1">
      <alignment horizontal="right"/>
    </xf>
    <xf numFmtId="0" fontId="0" fillId="0" borderId="0" xfId="0" applyProtection="1"/>
    <xf numFmtId="0" fontId="37" fillId="24" borderId="19" xfId="1" applyFont="1" applyBorder="1" applyAlignment="1" applyProtection="1">
      <alignment horizontal="center"/>
      <protection locked="0"/>
    </xf>
    <xf numFmtId="0" fontId="0" fillId="0" borderId="0" xfId="0" applyAlignment="1" applyProtection="1">
      <alignment horizontal="left"/>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0" fontId="3" fillId="0" borderId="0" xfId="0" applyFont="1" applyAlignment="1" applyProtection="1">
      <alignment horizontal="center"/>
      <protection locked="0"/>
    </xf>
    <xf numFmtId="4" fontId="1" fillId="0" borderId="13" xfId="0" applyNumberFormat="1" applyFont="1" applyBorder="1" applyAlignment="1" applyProtection="1">
      <alignment horizontal="center" wrapText="1"/>
      <protection locked="0"/>
    </xf>
    <xf numFmtId="4" fontId="1" fillId="0" borderId="26"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6" xfId="0" applyNumberFormat="1" applyBorder="1" applyAlignment="1" applyProtection="1">
      <alignment horizontal="center"/>
      <protection locked="0"/>
    </xf>
    <xf numFmtId="0" fontId="0" fillId="0" borderId="0" xfId="0" applyAlignment="1">
      <alignment horizontal="left"/>
    </xf>
    <xf numFmtId="7" fontId="57" fillId="24" borderId="91" xfId="116" applyNumberFormat="1" applyBorder="1" applyAlignment="1">
      <alignment horizontal="center"/>
    </xf>
    <xf numFmtId="0" fontId="0" fillId="0" borderId="26" xfId="0" applyBorder="1"/>
    <xf numFmtId="0" fontId="2" fillId="24" borderId="59" xfId="116" applyFont="1" applyBorder="1" applyAlignment="1">
      <alignment vertical="center"/>
    </xf>
    <xf numFmtId="0" fontId="3" fillId="24" borderId="58" xfId="116" applyFont="1" applyBorder="1" applyAlignment="1">
      <alignment vertical="center"/>
    </xf>
    <xf numFmtId="1" fontId="59" fillId="24" borderId="56" xfId="116" applyNumberFormat="1" applyFont="1" applyBorder="1" applyAlignment="1">
      <alignment horizontal="left" vertical="center" wrapText="1"/>
    </xf>
    <xf numFmtId="0" fontId="3" fillId="24" borderId="55" xfId="116" applyFont="1" applyBorder="1" applyAlignment="1">
      <alignment vertical="center" wrapText="1"/>
    </xf>
    <xf numFmtId="1" fontId="59" fillId="24" borderId="71" xfId="113" applyNumberFormat="1" applyFont="1" applyBorder="1" applyAlignment="1">
      <alignment horizontal="left" vertical="center" wrapText="1"/>
    </xf>
    <xf numFmtId="0" fontId="3" fillId="24" borderId="71" xfId="113" applyFont="1" applyBorder="1" applyAlignment="1">
      <alignment vertical="center" wrapText="1"/>
    </xf>
    <xf numFmtId="0" fontId="3" fillId="24" borderId="89" xfId="113" applyFont="1" applyBorder="1" applyAlignment="1">
      <alignment vertical="center" wrapText="1"/>
    </xf>
    <xf numFmtId="1" fontId="59" fillId="24" borderId="7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1" fontId="59" fillId="24" borderId="84" xfId="113" applyNumberFormat="1" applyFont="1" applyBorder="1" applyAlignment="1">
      <alignment horizontal="left" vertical="center" wrapText="1"/>
    </xf>
    <xf numFmtId="1" fontId="59" fillId="24" borderId="85" xfId="113" applyNumberFormat="1" applyFont="1" applyBorder="1" applyAlignment="1">
      <alignment horizontal="left" vertical="center" wrapText="1"/>
    </xf>
    <xf numFmtId="0" fontId="2" fillId="24" borderId="87" xfId="116" applyFont="1" applyBorder="1"/>
    <xf numFmtId="0" fontId="2" fillId="24" borderId="18" xfId="116" applyFont="1" applyBorder="1"/>
    <xf numFmtId="0" fontId="2" fillId="24" borderId="88" xfId="116" applyFont="1" applyBorder="1"/>
    <xf numFmtId="0" fontId="22" fillId="24" borderId="17" xfId="116" applyFont="1" applyBorder="1"/>
    <xf numFmtId="0" fontId="57" fillId="24" borderId="18" xfId="116" applyBorder="1"/>
    <xf numFmtId="7" fontId="57" fillId="24" borderId="41" xfId="116" applyNumberFormat="1" applyBorder="1" applyAlignment="1">
      <alignment horizontal="center"/>
    </xf>
    <xf numFmtId="0" fontId="57" fillId="24" borderId="45" xfId="116" applyBorder="1"/>
    <xf numFmtId="1" fontId="28" fillId="24" borderId="51" xfId="116" applyNumberFormat="1" applyFont="1" applyBorder="1" applyAlignment="1">
      <alignment horizontal="left" vertical="center" wrapText="1"/>
    </xf>
    <xf numFmtId="0" fontId="3" fillId="24" borderId="50" xfId="116" applyFont="1" applyBorder="1" applyAlignment="1">
      <alignment vertical="center" wrapText="1"/>
    </xf>
    <xf numFmtId="0" fontId="3" fillId="24" borderId="49" xfId="116" applyFont="1" applyBorder="1" applyAlignment="1">
      <alignment vertical="center" wrapText="1"/>
    </xf>
    <xf numFmtId="1" fontId="27" fillId="24" borderId="40" xfId="113" applyNumberFormat="1" applyFont="1" applyBorder="1"/>
    <xf numFmtId="1" fontId="27" fillId="24" borderId="0" xfId="113" applyNumberFormat="1" applyFont="1"/>
    <xf numFmtId="1" fontId="27" fillId="24" borderId="63" xfId="113" applyNumberFormat="1" applyFont="1" applyBorder="1"/>
    <xf numFmtId="1" fontId="28" fillId="24" borderId="56" xfId="116" applyNumberFormat="1" applyFont="1" applyBorder="1" applyAlignment="1">
      <alignment horizontal="left" vertical="center" wrapText="1"/>
    </xf>
    <xf numFmtId="0" fontId="3" fillId="24" borderId="54" xfId="116" applyFont="1" applyBorder="1" applyAlignment="1">
      <alignment vertical="center" wrapText="1"/>
    </xf>
    <xf numFmtId="0" fontId="2" fillId="24" borderId="67" xfId="116" applyFont="1" applyBorder="1" applyProtection="1">
      <protection locked="0"/>
    </xf>
    <xf numFmtId="0" fontId="3" fillId="24" borderId="66" xfId="116" applyFont="1" applyBorder="1" applyProtection="1">
      <protection locked="0"/>
    </xf>
    <xf numFmtId="0" fontId="3" fillId="24" borderId="65" xfId="116" applyFont="1" applyBorder="1" applyProtection="1">
      <protection locked="0"/>
    </xf>
    <xf numFmtId="1" fontId="59" fillId="24" borderId="72" xfId="113" applyNumberFormat="1" applyFont="1" applyBorder="1" applyAlignment="1" applyProtection="1">
      <alignment horizontal="left" vertical="center" wrapText="1"/>
      <protection locked="0"/>
    </xf>
    <xf numFmtId="0" fontId="3" fillId="24" borderId="71" xfId="113" applyFont="1" applyBorder="1" applyAlignment="1" applyProtection="1">
      <alignment vertical="center" wrapText="1"/>
      <protection locked="0"/>
    </xf>
    <xf numFmtId="0" fontId="27" fillId="24" borderId="0" xfId="116" applyFont="1"/>
    <xf numFmtId="0" fontId="27" fillId="24" borderId="63" xfId="116" applyFont="1" applyBorder="1"/>
    <xf numFmtId="0" fontId="60" fillId="24" borderId="66" xfId="116" applyFont="1" applyBorder="1"/>
    <xf numFmtId="0" fontId="60" fillId="24" borderId="0" xfId="116" applyFont="1"/>
    <xf numFmtId="0" fontId="60" fillId="24" borderId="65" xfId="116" applyFont="1" applyBorder="1"/>
    <xf numFmtId="0" fontId="46" fillId="0" borderId="17" xfId="112" applyFill="1" applyBorder="1" applyProtection="1">
      <protection locked="0"/>
    </xf>
    <xf numFmtId="0" fontId="46" fillId="0" borderId="18" xfId="112" applyFill="1" applyBorder="1" applyProtection="1">
      <protection locked="0"/>
    </xf>
    <xf numFmtId="7" fontId="46" fillId="0" borderId="41" xfId="112" applyNumberFormat="1" applyFill="1" applyBorder="1" applyAlignment="1" applyProtection="1">
      <alignment horizontal="center"/>
      <protection locked="0"/>
    </xf>
    <xf numFmtId="0" fontId="46" fillId="0" borderId="42" xfId="112" applyFill="1" applyBorder="1" applyProtection="1">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3" xfId="1" applyNumberFormat="1" applyFont="1" applyBorder="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176" fontId="37" fillId="24" borderId="0" xfId="1" applyNumberFormat="1" applyFont="1" applyAlignment="1" applyProtection="1">
      <alignment horizontal="center"/>
      <protection locked="0"/>
    </xf>
    <xf numFmtId="176" fontId="37" fillId="24" borderId="24" xfId="1" applyNumberFormat="1" applyFont="1" applyBorder="1" applyProtection="1">
      <protection locked="0"/>
    </xf>
    <xf numFmtId="0" fontId="3" fillId="0" borderId="0" xfId="118"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0" fillId="0" borderId="0" xfId="0" applyNumberFormat="1" applyAlignment="1">
      <alignment wrapText="1"/>
    </xf>
    <xf numFmtId="4" fontId="0" fillId="0" borderId="19" xfId="0" applyNumberFormat="1" applyBorder="1" applyAlignment="1" applyProtection="1">
      <alignment horizontal="left"/>
      <protection locked="0"/>
    </xf>
    <xf numFmtId="7" fontId="37" fillId="24" borderId="14" xfId="1" applyNumberFormat="1" applyFont="1" applyBorder="1" applyAlignment="1">
      <alignment horizontal="center"/>
    </xf>
    <xf numFmtId="0" fontId="37" fillId="24" borderId="23" xfId="1" applyFont="1" applyBorder="1"/>
    <xf numFmtId="0" fontId="0" fillId="0" borderId="0" xfId="0" applyProtection="1">
      <protection locked="0"/>
    </xf>
    <xf numFmtId="0" fontId="3" fillId="0" borderId="0" xfId="0" applyFont="1" applyAlignment="1" applyProtection="1">
      <alignment horizontal="left"/>
      <protection locked="0"/>
    </xf>
    <xf numFmtId="7" fontId="37" fillId="24" borderId="0" xfId="1" applyNumberFormat="1" applyFont="1" applyAlignment="1">
      <alignment horizontal="center"/>
    </xf>
    <xf numFmtId="0" fontId="37" fillId="24" borderId="24" xfId="1" applyFont="1" applyBorder="1"/>
    <xf numFmtId="0" fontId="0" fillId="0" borderId="0" xfId="0" applyProtection="1"/>
    <xf numFmtId="0" fontId="3" fillId="0" borderId="0" xfId="0" applyFont="1" applyAlignment="1" applyProtection="1">
      <alignment horizontal="center"/>
    </xf>
    <xf numFmtId="0" fontId="0" fillId="0" borderId="0" xfId="0" applyAlignment="1" applyProtection="1">
      <alignment horizontal="left"/>
    </xf>
    <xf numFmtId="0" fontId="3" fillId="0" borderId="0" xfId="0" applyFont="1" applyAlignment="1" applyProtection="1">
      <alignment horizontal="left"/>
    </xf>
    <xf numFmtId="176" fontId="0" fillId="28" borderId="28" xfId="0" applyNumberFormat="1" applyFill="1" applyBorder="1" applyAlignment="1" applyProtection="1">
      <alignment horizontal="right"/>
    </xf>
    <xf numFmtId="176" fontId="0" fillId="28" borderId="29" xfId="0" applyNumberFormat="1" applyFill="1" applyBorder="1" applyAlignment="1" applyProtection="1">
      <alignment horizontal="righ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9">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winnipeg.ca/matmgt/templates/"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view="pageBreakPreview" topLeftCell="A6" zoomScaleNormal="100" zoomScaleSheetLayoutView="100" zoomScalePageLayoutView="80" workbookViewId="0">
      <selection activeCell="E30" sqref="E30"/>
    </sheetView>
  </sheetViews>
  <sheetFormatPr defaultRowHeight="12.75" x14ac:dyDescent="0.2"/>
  <cols>
    <col min="1" max="1" width="107.71093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2"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68"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A12" sqref="A12"/>
    </sheetView>
  </sheetViews>
  <sheetFormatPr defaultRowHeight="12.75" x14ac:dyDescent="0.2"/>
  <cols>
    <col min="1" max="1" width="5.7109375" customWidth="1"/>
    <col min="2" max="2" width="22.28515625" customWidth="1"/>
    <col min="3" max="3" width="12.5703125" customWidth="1"/>
    <col min="4" max="4" width="9.7109375" style="7" customWidth="1"/>
    <col min="5" max="5" width="14.5703125" style="5" customWidth="1"/>
    <col min="6" max="6" width="13.28515625" style="1" customWidth="1"/>
    <col min="7" max="7" width="15.7109375" customWidth="1"/>
  </cols>
  <sheetData>
    <row r="1" spans="1:7" x14ac:dyDescent="0.2">
      <c r="A1" s="130"/>
      <c r="B1" s="130"/>
      <c r="C1" s="431" t="s">
        <v>17</v>
      </c>
      <c r="D1" s="431"/>
      <c r="E1" s="431"/>
      <c r="F1" s="156"/>
      <c r="G1" s="130"/>
    </row>
    <row r="2" spans="1:7" x14ac:dyDescent="0.2">
      <c r="A2" s="428"/>
      <c r="B2" s="428"/>
      <c r="C2" s="431" t="s">
        <v>33</v>
      </c>
      <c r="D2" s="431"/>
      <c r="E2" s="431"/>
      <c r="F2" s="157"/>
      <c r="G2" s="130"/>
    </row>
    <row r="3" spans="1:7" x14ac:dyDescent="0.2">
      <c r="A3" s="125"/>
      <c r="B3" s="125"/>
      <c r="C3" s="128"/>
      <c r="D3" s="129"/>
      <c r="E3" s="123"/>
      <c r="F3" s="157"/>
      <c r="G3" s="130"/>
    </row>
    <row r="4" spans="1:7" x14ac:dyDescent="0.2">
      <c r="A4" s="130" t="s">
        <v>19</v>
      </c>
      <c r="B4" s="130"/>
      <c r="C4" s="130"/>
      <c r="D4" s="129"/>
      <c r="E4" s="123"/>
      <c r="F4" s="157"/>
      <c r="G4" s="130"/>
    </row>
    <row r="5" spans="1:7" ht="22.5" x14ac:dyDescent="0.2">
      <c r="A5" s="131" t="s">
        <v>20</v>
      </c>
      <c r="B5" s="131" t="s">
        <v>21</v>
      </c>
      <c r="C5" s="132" t="s">
        <v>22</v>
      </c>
      <c r="D5" s="132" t="s">
        <v>23</v>
      </c>
      <c r="E5" s="133" t="s">
        <v>24</v>
      </c>
      <c r="F5" s="432" t="s">
        <v>26</v>
      </c>
      <c r="G5" s="433"/>
    </row>
    <row r="6" spans="1:7" ht="21.75" customHeight="1" x14ac:dyDescent="0.2">
      <c r="A6" s="158">
        <v>1</v>
      </c>
      <c r="B6" s="159"/>
      <c r="C6" s="159"/>
      <c r="D6" s="160" t="s">
        <v>34</v>
      </c>
      <c r="E6" s="161"/>
      <c r="F6" s="434"/>
      <c r="G6" s="435"/>
    </row>
    <row r="7" spans="1:7" ht="108.75" customHeight="1" x14ac:dyDescent="0.2">
      <c r="A7" s="162">
        <f>A6+1</f>
        <v>2</v>
      </c>
      <c r="B7" s="321" t="s">
        <v>35</v>
      </c>
      <c r="C7" s="163"/>
      <c r="D7" s="164" t="s">
        <v>34</v>
      </c>
      <c r="E7" s="165">
        <v>1</v>
      </c>
      <c r="F7" s="434"/>
      <c r="G7" s="435"/>
    </row>
    <row r="8" spans="1:7" ht="14.25" x14ac:dyDescent="0.2">
      <c r="A8" s="166"/>
      <c r="B8" s="166"/>
      <c r="C8" s="166"/>
      <c r="D8" s="167"/>
      <c r="E8" s="168"/>
      <c r="F8" s="427"/>
      <c r="G8" s="427"/>
    </row>
    <row r="9" spans="1:7" x14ac:dyDescent="0.2">
      <c r="A9" s="130"/>
      <c r="B9" s="130"/>
      <c r="C9" s="130"/>
      <c r="D9" s="129"/>
      <c r="E9" s="123"/>
      <c r="F9" s="156"/>
      <c r="G9" s="130"/>
    </row>
    <row r="10" spans="1:7" ht="14.25" x14ac:dyDescent="0.2">
      <c r="A10" s="169" t="s">
        <v>36</v>
      </c>
      <c r="B10" s="130"/>
      <c r="C10" s="130"/>
      <c r="D10" s="170"/>
      <c r="E10" s="429">
        <f>SUM(F6:G9)</f>
        <v>0</v>
      </c>
      <c r="F10" s="429"/>
      <c r="G10" s="429"/>
    </row>
    <row r="11" spans="1:7" ht="14.25" x14ac:dyDescent="0.2">
      <c r="A11" s="170" t="s">
        <v>37</v>
      </c>
      <c r="B11" s="130"/>
      <c r="C11" s="130"/>
      <c r="D11" s="170"/>
      <c r="E11" s="429">
        <f>SUM(F6:G9)</f>
        <v>0</v>
      </c>
      <c r="F11" s="436"/>
      <c r="G11" s="436"/>
    </row>
    <row r="12" spans="1:7" x14ac:dyDescent="0.2">
      <c r="A12" s="323" t="s">
        <v>31</v>
      </c>
      <c r="B12" s="171"/>
      <c r="C12" s="171"/>
      <c r="D12" s="172"/>
      <c r="E12" s="140"/>
      <c r="F12" s="173"/>
      <c r="G12" s="171"/>
    </row>
    <row r="15" spans="1:7" x14ac:dyDescent="0.2">
      <c r="A15" s="3"/>
    </row>
    <row r="16" spans="1:7" x14ac:dyDescent="0.2">
      <c r="A16" s="126" t="s">
        <v>38</v>
      </c>
      <c r="B16" s="130"/>
      <c r="C16" s="130"/>
      <c r="D16" s="129"/>
      <c r="E16" s="123"/>
      <c r="F16" s="157"/>
      <c r="G16" s="2"/>
    </row>
    <row r="17" spans="1:7" ht="22.5" x14ac:dyDescent="0.2">
      <c r="A17" s="131" t="s">
        <v>20</v>
      </c>
      <c r="B17" s="131" t="s">
        <v>21</v>
      </c>
      <c r="C17" s="132" t="s">
        <v>22</v>
      </c>
      <c r="D17" s="132" t="s">
        <v>23</v>
      </c>
      <c r="E17" s="133" t="s">
        <v>24</v>
      </c>
      <c r="F17" s="174" t="s">
        <v>25</v>
      </c>
      <c r="G17" s="6" t="s">
        <v>26</v>
      </c>
    </row>
    <row r="18" spans="1:7" x14ac:dyDescent="0.2">
      <c r="A18" s="135">
        <v>1</v>
      </c>
      <c r="B18" s="117"/>
      <c r="C18" s="117"/>
      <c r="D18" s="118" t="s">
        <v>27</v>
      </c>
      <c r="E18" s="119">
        <v>0</v>
      </c>
      <c r="F18" s="104" t="s">
        <v>28</v>
      </c>
      <c r="G18" s="108" t="str">
        <f>IF(OR(ISTEXT(F18),ISBLANK(F18)), "$   - ",ROUND(E18*F18,2))</f>
        <v xml:space="preserve">$   - </v>
      </c>
    </row>
    <row r="19" spans="1:7" x14ac:dyDescent="0.2">
      <c r="A19" s="136">
        <f>A18+1</f>
        <v>2</v>
      </c>
      <c r="B19" s="120"/>
      <c r="C19" s="120"/>
      <c r="D19" s="118" t="s">
        <v>27</v>
      </c>
      <c r="E19" s="175">
        <v>0</v>
      </c>
      <c r="F19" s="104" t="s">
        <v>28</v>
      </c>
      <c r="G19" s="108" t="str">
        <f t="shared" ref="G19:G26" si="0">IF(OR(ISTEXT(F19),ISBLANK(F19)), "$   - ",ROUND(E19*F19,2))</f>
        <v xml:space="preserve">$   - </v>
      </c>
    </row>
    <row r="20" spans="1:7" x14ac:dyDescent="0.2">
      <c r="A20" s="136">
        <f t="shared" ref="A20:A26" si="1">A19+1</f>
        <v>3</v>
      </c>
      <c r="B20" s="120"/>
      <c r="C20" s="120"/>
      <c r="D20" s="118" t="s">
        <v>27</v>
      </c>
      <c r="E20" s="175">
        <v>0</v>
      </c>
      <c r="F20" s="104" t="s">
        <v>28</v>
      </c>
      <c r="G20" s="108" t="str">
        <f t="shared" si="0"/>
        <v xml:space="preserve">$   - </v>
      </c>
    </row>
    <row r="21" spans="1:7" x14ac:dyDescent="0.2">
      <c r="A21" s="136">
        <f t="shared" si="1"/>
        <v>4</v>
      </c>
      <c r="B21" s="120"/>
      <c r="C21" s="120"/>
      <c r="D21" s="118" t="s">
        <v>27</v>
      </c>
      <c r="E21" s="175">
        <v>0</v>
      </c>
      <c r="F21" s="104" t="s">
        <v>28</v>
      </c>
      <c r="G21" s="108" t="str">
        <f t="shared" si="0"/>
        <v xml:space="preserve">$   - </v>
      </c>
    </row>
    <row r="22" spans="1:7" x14ac:dyDescent="0.2">
      <c r="A22" s="136">
        <f t="shared" si="1"/>
        <v>5</v>
      </c>
      <c r="B22" s="120"/>
      <c r="C22" s="120"/>
      <c r="D22" s="118" t="s">
        <v>27</v>
      </c>
      <c r="E22" s="175">
        <v>0</v>
      </c>
      <c r="F22" s="104" t="s">
        <v>28</v>
      </c>
      <c r="G22" s="108" t="str">
        <f t="shared" si="0"/>
        <v xml:space="preserve">$   - </v>
      </c>
    </row>
    <row r="23" spans="1:7" x14ac:dyDescent="0.2">
      <c r="A23" s="136">
        <f t="shared" si="1"/>
        <v>6</v>
      </c>
      <c r="B23" s="120"/>
      <c r="C23" s="120"/>
      <c r="D23" s="118" t="s">
        <v>27</v>
      </c>
      <c r="E23" s="175">
        <v>0</v>
      </c>
      <c r="F23" s="104" t="s">
        <v>28</v>
      </c>
      <c r="G23" s="108" t="str">
        <f t="shared" si="0"/>
        <v xml:space="preserve">$   - </v>
      </c>
    </row>
    <row r="24" spans="1:7" x14ac:dyDescent="0.2">
      <c r="A24" s="136">
        <f t="shared" si="1"/>
        <v>7</v>
      </c>
      <c r="B24" s="120"/>
      <c r="C24" s="120"/>
      <c r="D24" s="118" t="s">
        <v>27</v>
      </c>
      <c r="E24" s="175">
        <v>0</v>
      </c>
      <c r="F24" s="104" t="s">
        <v>28</v>
      </c>
      <c r="G24" s="108" t="str">
        <f t="shared" si="0"/>
        <v xml:space="preserve">$   - </v>
      </c>
    </row>
    <row r="25" spans="1:7" x14ac:dyDescent="0.2">
      <c r="A25" s="136">
        <f t="shared" si="1"/>
        <v>8</v>
      </c>
      <c r="B25" s="120"/>
      <c r="C25" s="120"/>
      <c r="D25" s="118" t="s">
        <v>27</v>
      </c>
      <c r="E25" s="175">
        <v>0</v>
      </c>
      <c r="F25" s="104" t="s">
        <v>28</v>
      </c>
      <c r="G25" s="108" t="str">
        <f t="shared" si="0"/>
        <v xml:space="preserve">$   - </v>
      </c>
    </row>
    <row r="26" spans="1:7" x14ac:dyDescent="0.2">
      <c r="A26" s="136">
        <f t="shared" si="1"/>
        <v>9</v>
      </c>
      <c r="B26" s="120"/>
      <c r="C26" s="120"/>
      <c r="D26" s="118" t="s">
        <v>27</v>
      </c>
      <c r="E26" s="175">
        <v>0</v>
      </c>
      <c r="F26" s="104" t="s">
        <v>28</v>
      </c>
      <c r="G26" s="108" t="str">
        <f t="shared" si="0"/>
        <v xml:space="preserve">$   - </v>
      </c>
    </row>
    <row r="27" spans="1:7" x14ac:dyDescent="0.2">
      <c r="A27" s="322"/>
      <c r="B27" s="24"/>
      <c r="C27" s="24"/>
      <c r="D27" s="25"/>
    </row>
    <row r="28" spans="1:7" x14ac:dyDescent="0.2">
      <c r="A28" s="4"/>
      <c r="B28" s="24"/>
      <c r="C28" s="24"/>
      <c r="D28" s="25"/>
    </row>
    <row r="29" spans="1:7" x14ac:dyDescent="0.2">
      <c r="A29" s="4"/>
      <c r="B29" s="24"/>
      <c r="C29" s="24"/>
      <c r="D29" s="25"/>
    </row>
    <row r="30" spans="1:7" ht="14.25" x14ac:dyDescent="0.2">
      <c r="A30" s="29"/>
      <c r="D30" s="28"/>
      <c r="E30" s="430"/>
      <c r="F30" s="430"/>
      <c r="G30" s="430"/>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32</v>
      </c>
      <c r="F34" s="26"/>
      <c r="G34" s="1"/>
    </row>
    <row r="35" spans="1:7" x14ac:dyDescent="0.2">
      <c r="A35" s="4"/>
      <c r="B35" s="24"/>
      <c r="C35" s="24"/>
      <c r="D35" s="25"/>
    </row>
  </sheetData>
  <mergeCells count="10">
    <mergeCell ref="F8:G8"/>
    <mergeCell ref="A2:B2"/>
    <mergeCell ref="E10:G10"/>
    <mergeCell ref="E30:G30"/>
    <mergeCell ref="C1:E1"/>
    <mergeCell ref="C2:E2"/>
    <mergeCell ref="F5:G5"/>
    <mergeCell ref="F6:G6"/>
    <mergeCell ref="F7:G7"/>
    <mergeCell ref="E11:G11"/>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scale="87"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8"/>
  <sheetViews>
    <sheetView showOutlineSymbols="0" view="pageLayout" topLeftCell="A28" zoomScale="85" zoomScaleNormal="100" zoomScaleSheetLayoutView="75" zoomScalePageLayoutView="85" workbookViewId="0">
      <selection activeCell="A88" sqref="A88"/>
    </sheetView>
  </sheetViews>
  <sheetFormatPr defaultColWidth="13.5703125" defaultRowHeight="15" x14ac:dyDescent="0.2"/>
  <cols>
    <col min="1" max="1" width="11.28515625" style="38" customWidth="1"/>
    <col min="2" max="2" width="47.28515625" style="35" customWidth="1"/>
    <col min="3" max="3" width="16.42578125" style="37" customWidth="1"/>
    <col min="4" max="4" width="8.7109375" style="35" customWidth="1"/>
    <col min="5" max="5" width="15.28515625" style="35" customWidth="1"/>
    <col min="6" max="6" width="15.28515625" style="310" customWidth="1"/>
    <col min="7" max="7" width="21.5703125" style="36" customWidth="1"/>
    <col min="8" max="8" width="15.5703125" style="35" customWidth="1"/>
    <col min="9" max="9" width="33.7109375" style="35" customWidth="1"/>
    <col min="10" max="16384" width="13.5703125" style="35"/>
  </cols>
  <sheetData>
    <row r="1" spans="1:7" ht="15.75" x14ac:dyDescent="0.2">
      <c r="A1" s="46" t="s">
        <v>39</v>
      </c>
      <c r="B1" s="45"/>
      <c r="C1" s="80"/>
      <c r="D1" s="45"/>
      <c r="E1" s="45"/>
      <c r="F1" s="296"/>
      <c r="G1" s="45"/>
    </row>
    <row r="2" spans="1:7" x14ac:dyDescent="0.2">
      <c r="A2" s="44"/>
      <c r="B2" s="43"/>
      <c r="C2" s="81" t="s">
        <v>18</v>
      </c>
      <c r="D2" s="43"/>
      <c r="E2" s="43"/>
      <c r="F2" s="297"/>
      <c r="G2" s="43"/>
    </row>
    <row r="3" spans="1:7" x14ac:dyDescent="0.2">
      <c r="A3" s="75" t="s">
        <v>19</v>
      </c>
      <c r="B3" s="76"/>
      <c r="C3" s="76"/>
      <c r="D3" s="76"/>
      <c r="E3" s="76"/>
      <c r="F3" s="298"/>
      <c r="G3" s="77"/>
    </row>
    <row r="4" spans="1:7" x14ac:dyDescent="0.2">
      <c r="A4" s="176" t="s">
        <v>40</v>
      </c>
      <c r="B4" s="177" t="s">
        <v>41</v>
      </c>
      <c r="C4" s="178" t="s">
        <v>42</v>
      </c>
      <c r="D4" s="179" t="s">
        <v>43</v>
      </c>
      <c r="E4" s="179" t="s">
        <v>44</v>
      </c>
      <c r="F4" s="299" t="s">
        <v>45</v>
      </c>
      <c r="G4" s="78" t="s">
        <v>46</v>
      </c>
    </row>
    <row r="5" spans="1:7" ht="15.75" thickBot="1" x14ac:dyDescent="0.25">
      <c r="A5" s="180"/>
      <c r="B5" s="181"/>
      <c r="C5" s="182" t="s">
        <v>47</v>
      </c>
      <c r="D5" s="183"/>
      <c r="E5" s="184" t="s">
        <v>48</v>
      </c>
      <c r="F5" s="300"/>
      <c r="G5" s="79"/>
    </row>
    <row r="6" spans="1:7" ht="30" customHeight="1" thickTop="1" thickBot="1" x14ac:dyDescent="0.25">
      <c r="A6" s="465" t="s">
        <v>49</v>
      </c>
      <c r="B6" s="466"/>
      <c r="C6" s="466"/>
      <c r="D6" s="466"/>
      <c r="E6" s="467"/>
      <c r="F6" s="301"/>
      <c r="G6" s="65"/>
    </row>
    <row r="7" spans="1:7" s="42" customFormat="1" ht="30" customHeight="1" thickTop="1" x14ac:dyDescent="0.2">
      <c r="A7" s="185" t="s">
        <v>50</v>
      </c>
      <c r="B7" s="186" t="s">
        <v>51</v>
      </c>
      <c r="C7" s="187"/>
      <c r="D7" s="187"/>
      <c r="E7" s="187"/>
      <c r="F7" s="302"/>
      <c r="G7" s="70"/>
    </row>
    <row r="8" spans="1:7" x14ac:dyDescent="0.2">
      <c r="A8" s="188">
        <v>1</v>
      </c>
      <c r="B8" s="189"/>
      <c r="C8" s="190"/>
      <c r="D8" s="191"/>
      <c r="E8" s="191"/>
      <c r="F8" s="192" t="s">
        <v>28</v>
      </c>
      <c r="G8" s="154" t="str">
        <f>IF(OR(ISTEXT(F8),ISBLANK(F8)), "$   - ",ROUND(E8*F8,2))</f>
        <v xml:space="preserve">$   - </v>
      </c>
    </row>
    <row r="9" spans="1:7" x14ac:dyDescent="0.2">
      <c r="A9" s="188">
        <f>A8+1</f>
        <v>2</v>
      </c>
      <c r="B9" s="193"/>
      <c r="C9" s="194"/>
      <c r="D9" s="195"/>
      <c r="E9" s="194"/>
      <c r="F9" s="192" t="s">
        <v>28</v>
      </c>
      <c r="G9" s="154" t="str">
        <f t="shared" ref="G9:G14" si="0">IF(OR(ISTEXT(F9),ISBLANK(F9)), "$   - ",ROUND(E9*F9,2))</f>
        <v xml:space="preserve">$   - </v>
      </c>
    </row>
    <row r="10" spans="1:7" x14ac:dyDescent="0.2">
      <c r="A10" s="188">
        <f t="shared" ref="A10:A14" si="1">A9+1</f>
        <v>3</v>
      </c>
      <c r="B10" s="193"/>
      <c r="C10" s="194"/>
      <c r="D10" s="196"/>
      <c r="E10" s="197"/>
      <c r="F10" s="192" t="s">
        <v>28</v>
      </c>
      <c r="G10" s="154" t="str">
        <f t="shared" si="0"/>
        <v xml:space="preserve">$   - </v>
      </c>
    </row>
    <row r="11" spans="1:7" x14ac:dyDescent="0.2">
      <c r="A11" s="188">
        <f t="shared" si="1"/>
        <v>4</v>
      </c>
      <c r="B11" s="193"/>
      <c r="C11" s="194"/>
      <c r="D11" s="196"/>
      <c r="E11" s="197"/>
      <c r="F11" s="192" t="s">
        <v>28</v>
      </c>
      <c r="G11" s="154" t="str">
        <f t="shared" si="0"/>
        <v xml:space="preserve">$   - </v>
      </c>
    </row>
    <row r="12" spans="1:7" x14ac:dyDescent="0.2">
      <c r="A12" s="188">
        <f t="shared" si="1"/>
        <v>5</v>
      </c>
      <c r="B12" s="193"/>
      <c r="C12" s="194"/>
      <c r="D12" s="196"/>
      <c r="E12" s="197"/>
      <c r="F12" s="192" t="s">
        <v>28</v>
      </c>
      <c r="G12" s="154" t="str">
        <f t="shared" si="0"/>
        <v xml:space="preserve">$   - </v>
      </c>
    </row>
    <row r="13" spans="1:7" x14ac:dyDescent="0.2">
      <c r="A13" s="188">
        <f t="shared" si="1"/>
        <v>6</v>
      </c>
      <c r="B13" s="193"/>
      <c r="C13" s="194"/>
      <c r="D13" s="195"/>
      <c r="E13" s="194"/>
      <c r="F13" s="192" t="s">
        <v>28</v>
      </c>
      <c r="G13" s="154" t="str">
        <f t="shared" si="0"/>
        <v xml:space="preserve">$   - </v>
      </c>
    </row>
    <row r="14" spans="1:7" x14ac:dyDescent="0.2">
      <c r="A14" s="188">
        <f t="shared" si="1"/>
        <v>7</v>
      </c>
      <c r="B14" s="198"/>
      <c r="C14" s="199"/>
      <c r="D14" s="200"/>
      <c r="E14" s="201"/>
      <c r="F14" s="202" t="s">
        <v>28</v>
      </c>
      <c r="G14" s="154" t="str">
        <f t="shared" si="0"/>
        <v xml:space="preserve">$   - </v>
      </c>
    </row>
    <row r="15" spans="1:7" ht="15.75" thickBot="1" x14ac:dyDescent="0.25">
      <c r="A15" s="203" t="s">
        <v>50</v>
      </c>
      <c r="B15" s="468"/>
      <c r="C15" s="469"/>
      <c r="D15" s="469"/>
      <c r="E15" s="469"/>
      <c r="F15" s="303" t="s">
        <v>52</v>
      </c>
      <c r="G15" s="155">
        <f>SUM(G8:G14)</f>
        <v>0</v>
      </c>
    </row>
    <row r="16" spans="1:7" ht="30" customHeight="1" thickTop="1" thickBot="1" x14ac:dyDescent="0.25">
      <c r="A16" s="470" t="s">
        <v>53</v>
      </c>
      <c r="B16" s="470"/>
      <c r="C16" s="470"/>
      <c r="D16" s="470"/>
      <c r="E16" s="470"/>
      <c r="F16" s="470"/>
      <c r="G16" s="471"/>
    </row>
    <row r="17" spans="1:7" s="42" customFormat="1" ht="30" customHeight="1" thickTop="1" x14ac:dyDescent="0.2">
      <c r="A17" s="47" t="s">
        <v>54</v>
      </c>
      <c r="B17" s="447" t="s">
        <v>51</v>
      </c>
      <c r="C17" s="448"/>
      <c r="D17" s="448"/>
      <c r="E17" s="448"/>
      <c r="F17" s="448"/>
      <c r="G17" s="449"/>
    </row>
    <row r="18" spans="1:7" x14ac:dyDescent="0.2">
      <c r="A18" s="48">
        <v>8</v>
      </c>
      <c r="B18" s="189"/>
      <c r="C18" s="190"/>
      <c r="D18" s="191"/>
      <c r="E18" s="191"/>
      <c r="F18" s="311" t="s">
        <v>55</v>
      </c>
      <c r="G18" s="154" t="str">
        <f t="shared" ref="G18:G26" si="2">IF(OR(ISTEXT(F18),ISBLANK(F18)), "$   - ",ROUND(E18*F18,2))</f>
        <v xml:space="preserve">$   - </v>
      </c>
    </row>
    <row r="19" spans="1:7" x14ac:dyDescent="0.2">
      <c r="A19" s="48">
        <f>A18+1</f>
        <v>9</v>
      </c>
      <c r="B19" s="193"/>
      <c r="C19" s="194"/>
      <c r="D19" s="195"/>
      <c r="E19" s="194"/>
      <c r="F19" s="192" t="s">
        <v>55</v>
      </c>
      <c r="G19" s="154" t="str">
        <f t="shared" si="2"/>
        <v xml:space="preserve">$   - </v>
      </c>
    </row>
    <row r="20" spans="1:7" x14ac:dyDescent="0.2">
      <c r="A20" s="48">
        <f t="shared" ref="A20:A26" si="3">A19+1</f>
        <v>10</v>
      </c>
      <c r="B20" s="193"/>
      <c r="C20" s="194"/>
      <c r="D20" s="196"/>
      <c r="E20" s="197"/>
      <c r="F20" s="192" t="s">
        <v>55</v>
      </c>
      <c r="G20" s="154" t="str">
        <f t="shared" si="2"/>
        <v xml:space="preserve">$   - </v>
      </c>
    </row>
    <row r="21" spans="1:7" x14ac:dyDescent="0.2">
      <c r="A21" s="48">
        <f t="shared" si="3"/>
        <v>11</v>
      </c>
      <c r="B21" s="193"/>
      <c r="C21" s="194"/>
      <c r="D21" s="197"/>
      <c r="E21" s="197"/>
      <c r="F21" s="192" t="s">
        <v>55</v>
      </c>
      <c r="G21" s="154" t="str">
        <f t="shared" si="2"/>
        <v xml:space="preserve">$   - </v>
      </c>
    </row>
    <row r="22" spans="1:7" x14ac:dyDescent="0.2">
      <c r="A22" s="48">
        <f t="shared" si="3"/>
        <v>12</v>
      </c>
      <c r="B22" s="193"/>
      <c r="C22" s="194"/>
      <c r="D22" s="196"/>
      <c r="E22" s="197"/>
      <c r="F22" s="192" t="s">
        <v>55</v>
      </c>
      <c r="G22" s="154" t="str">
        <f t="shared" si="2"/>
        <v xml:space="preserve">$   - </v>
      </c>
    </row>
    <row r="23" spans="1:7" x14ac:dyDescent="0.2">
      <c r="A23" s="48">
        <f t="shared" si="3"/>
        <v>13</v>
      </c>
      <c r="B23" s="193"/>
      <c r="C23" s="194"/>
      <c r="D23" s="196"/>
      <c r="E23" s="197"/>
      <c r="F23" s="192" t="s">
        <v>55</v>
      </c>
      <c r="G23" s="154" t="str">
        <f t="shared" si="2"/>
        <v xml:space="preserve">$   - </v>
      </c>
    </row>
    <row r="24" spans="1:7" x14ac:dyDescent="0.2">
      <c r="A24" s="48">
        <f t="shared" si="3"/>
        <v>14</v>
      </c>
      <c r="B24" s="193"/>
      <c r="C24" s="194"/>
      <c r="D24" s="196"/>
      <c r="E24" s="197"/>
      <c r="F24" s="192" t="s">
        <v>55</v>
      </c>
      <c r="G24" s="154" t="str">
        <f t="shared" si="2"/>
        <v xml:space="preserve">$   - </v>
      </c>
    </row>
    <row r="25" spans="1:7" x14ac:dyDescent="0.2">
      <c r="A25" s="48">
        <f t="shared" si="3"/>
        <v>15</v>
      </c>
      <c r="B25" s="193"/>
      <c r="C25" s="194"/>
      <c r="D25" s="195"/>
      <c r="E25" s="194"/>
      <c r="F25" s="192" t="s">
        <v>55</v>
      </c>
      <c r="G25" s="154" t="str">
        <f t="shared" si="2"/>
        <v xml:space="preserve">$   - </v>
      </c>
    </row>
    <row r="26" spans="1:7" x14ac:dyDescent="0.2">
      <c r="A26" s="48">
        <f t="shared" si="3"/>
        <v>16</v>
      </c>
      <c r="B26" s="312"/>
      <c r="C26" s="313"/>
      <c r="D26" s="314"/>
      <c r="E26" s="315"/>
      <c r="F26" s="202" t="s">
        <v>55</v>
      </c>
      <c r="G26" s="154" t="str">
        <f t="shared" si="2"/>
        <v xml:space="preserve">$   - </v>
      </c>
    </row>
    <row r="27" spans="1:7" s="42" customFormat="1" ht="15.75" thickBot="1" x14ac:dyDescent="0.25">
      <c r="A27" s="49" t="s">
        <v>54</v>
      </c>
      <c r="B27" s="441"/>
      <c r="C27" s="442"/>
      <c r="D27" s="442"/>
      <c r="E27" s="442"/>
      <c r="F27" s="304" t="s">
        <v>52</v>
      </c>
      <c r="G27" s="74">
        <f>SUM(G18:G26)</f>
        <v>0</v>
      </c>
    </row>
    <row r="28" spans="1:7" s="42" customFormat="1" ht="30" customHeight="1" thickTop="1" thickBot="1" x14ac:dyDescent="0.25">
      <c r="A28" s="472" t="s">
        <v>56</v>
      </c>
      <c r="B28" s="472"/>
      <c r="C28" s="472"/>
      <c r="D28" s="472"/>
      <c r="E28" s="472"/>
      <c r="F28" s="473"/>
      <c r="G28" s="474"/>
    </row>
    <row r="29" spans="1:7" s="42" customFormat="1" ht="30" customHeight="1" thickTop="1" x14ac:dyDescent="0.2">
      <c r="A29" s="72" t="s">
        <v>57</v>
      </c>
      <c r="B29" s="447" t="s">
        <v>51</v>
      </c>
      <c r="C29" s="448"/>
      <c r="D29" s="448"/>
      <c r="E29" s="448"/>
      <c r="F29" s="448"/>
      <c r="G29" s="449"/>
    </row>
    <row r="30" spans="1:7" x14ac:dyDescent="0.2">
      <c r="A30" s="48">
        <v>17</v>
      </c>
      <c r="B30" s="316"/>
      <c r="C30" s="194"/>
      <c r="D30" s="197"/>
      <c r="E30" s="197"/>
      <c r="F30" s="192" t="s">
        <v>55</v>
      </c>
      <c r="G30" s="154" t="str">
        <f t="shared" ref="G30:G38" si="4">IF(OR(ISTEXT(F30),ISBLANK(F30)), "$   - ",ROUND(E30*F30,2))</f>
        <v xml:space="preserve">$   - </v>
      </c>
    </row>
    <row r="31" spans="1:7" x14ac:dyDescent="0.2">
      <c r="A31" s="48">
        <f>A30+1</f>
        <v>18</v>
      </c>
      <c r="B31" s="317"/>
      <c r="C31" s="194"/>
      <c r="D31" s="195"/>
      <c r="E31" s="194"/>
      <c r="F31" s="192" t="s">
        <v>55</v>
      </c>
      <c r="G31" s="154" t="str">
        <f t="shared" si="4"/>
        <v xml:space="preserve">$   - </v>
      </c>
    </row>
    <row r="32" spans="1:7" x14ac:dyDescent="0.2">
      <c r="A32" s="48">
        <f t="shared" ref="A32:A38" si="5">A31+1</f>
        <v>19</v>
      </c>
      <c r="B32" s="317"/>
      <c r="C32" s="194"/>
      <c r="D32" s="196"/>
      <c r="E32" s="197"/>
      <c r="F32" s="192" t="s">
        <v>55</v>
      </c>
      <c r="G32" s="154" t="str">
        <f t="shared" si="4"/>
        <v xml:space="preserve">$   - </v>
      </c>
    </row>
    <row r="33" spans="1:7" x14ac:dyDescent="0.2">
      <c r="A33" s="48">
        <f t="shared" si="5"/>
        <v>20</v>
      </c>
      <c r="B33" s="317"/>
      <c r="C33" s="194"/>
      <c r="D33" s="197"/>
      <c r="E33" s="197"/>
      <c r="F33" s="192" t="s">
        <v>55</v>
      </c>
      <c r="G33" s="154" t="str">
        <f t="shared" si="4"/>
        <v xml:space="preserve">$   - </v>
      </c>
    </row>
    <row r="34" spans="1:7" x14ac:dyDescent="0.2">
      <c r="A34" s="48">
        <f t="shared" si="5"/>
        <v>21</v>
      </c>
      <c r="B34" s="317"/>
      <c r="C34" s="194"/>
      <c r="D34" s="196"/>
      <c r="E34" s="197"/>
      <c r="F34" s="192" t="s">
        <v>55</v>
      </c>
      <c r="G34" s="154" t="str">
        <f t="shared" si="4"/>
        <v xml:space="preserve">$   - </v>
      </c>
    </row>
    <row r="35" spans="1:7" x14ac:dyDescent="0.2">
      <c r="A35" s="48">
        <f t="shared" si="5"/>
        <v>22</v>
      </c>
      <c r="B35" s="317"/>
      <c r="C35" s="194"/>
      <c r="D35" s="196"/>
      <c r="E35" s="197"/>
      <c r="F35" s="192" t="s">
        <v>55</v>
      </c>
      <c r="G35" s="154" t="str">
        <f t="shared" si="4"/>
        <v xml:space="preserve">$   - </v>
      </c>
    </row>
    <row r="36" spans="1:7" x14ac:dyDescent="0.2">
      <c r="A36" s="48">
        <f t="shared" si="5"/>
        <v>23</v>
      </c>
      <c r="B36" s="317"/>
      <c r="C36" s="194"/>
      <c r="D36" s="196"/>
      <c r="E36" s="197"/>
      <c r="F36" s="192" t="s">
        <v>55</v>
      </c>
      <c r="G36" s="154" t="str">
        <f t="shared" si="4"/>
        <v xml:space="preserve">$   - </v>
      </c>
    </row>
    <row r="37" spans="1:7" x14ac:dyDescent="0.2">
      <c r="A37" s="48">
        <f t="shared" si="5"/>
        <v>24</v>
      </c>
      <c r="B37" s="317"/>
      <c r="C37" s="194"/>
      <c r="D37" s="195"/>
      <c r="E37" s="194"/>
      <c r="F37" s="192" t="s">
        <v>55</v>
      </c>
      <c r="G37" s="154" t="str">
        <f t="shared" si="4"/>
        <v xml:space="preserve">$   - </v>
      </c>
    </row>
    <row r="38" spans="1:7" x14ac:dyDescent="0.2">
      <c r="A38" s="48">
        <f t="shared" si="5"/>
        <v>25</v>
      </c>
      <c r="B38" s="318"/>
      <c r="C38" s="199"/>
      <c r="D38" s="200"/>
      <c r="E38" s="201"/>
      <c r="F38" s="202" t="s">
        <v>55</v>
      </c>
      <c r="G38" s="154" t="str">
        <f t="shared" si="4"/>
        <v xml:space="preserve">$   - </v>
      </c>
    </row>
    <row r="39" spans="1:7" s="42" customFormat="1" ht="15.75" thickBot="1" x14ac:dyDescent="0.25">
      <c r="A39" s="49" t="s">
        <v>57</v>
      </c>
      <c r="B39" s="446"/>
      <c r="C39" s="444"/>
      <c r="D39" s="444"/>
      <c r="E39" s="444"/>
      <c r="F39" s="304" t="s">
        <v>52</v>
      </c>
      <c r="G39" s="74">
        <f>SUM(G30:G38)</f>
        <v>0</v>
      </c>
    </row>
    <row r="40" spans="1:7" s="42" customFormat="1" ht="30" customHeight="1" thickTop="1" thickBot="1" x14ac:dyDescent="0.25">
      <c r="A40" s="470" t="s">
        <v>58</v>
      </c>
      <c r="B40" s="470"/>
      <c r="C40" s="470"/>
      <c r="D40" s="470"/>
      <c r="E40" s="470"/>
      <c r="F40" s="470"/>
      <c r="G40" s="471"/>
    </row>
    <row r="41" spans="1:7" s="42" customFormat="1" ht="15.75" thickTop="1" x14ac:dyDescent="0.2">
      <c r="A41" s="51" t="s">
        <v>59</v>
      </c>
      <c r="B41" s="447" t="s">
        <v>51</v>
      </c>
      <c r="C41" s="448"/>
      <c r="D41" s="448"/>
      <c r="E41" s="448"/>
      <c r="F41" s="448"/>
      <c r="G41" s="449"/>
    </row>
    <row r="42" spans="1:7" s="42" customFormat="1" x14ac:dyDescent="0.2">
      <c r="A42" s="52">
        <v>26</v>
      </c>
      <c r="B42" s="319"/>
      <c r="C42" s="194"/>
      <c r="D42" s="197"/>
      <c r="E42" s="197"/>
      <c r="F42" s="192" t="s">
        <v>55</v>
      </c>
      <c r="G42" s="154" t="str">
        <f t="shared" ref="G42:G48" si="6">IF(OR(ISTEXT(F42),ISBLANK(F42)), "$   - ",ROUND(E42*F42,2))</f>
        <v xml:space="preserve">$   - </v>
      </c>
    </row>
    <row r="43" spans="1:7" x14ac:dyDescent="0.2">
      <c r="A43" s="52">
        <f>A42+1</f>
        <v>27</v>
      </c>
      <c r="B43" s="319"/>
      <c r="C43" s="194"/>
      <c r="D43" s="197"/>
      <c r="E43" s="197"/>
      <c r="F43" s="192" t="s">
        <v>55</v>
      </c>
      <c r="G43" s="154" t="str">
        <f t="shared" si="6"/>
        <v xml:space="preserve">$   - </v>
      </c>
    </row>
    <row r="44" spans="1:7" x14ac:dyDescent="0.2">
      <c r="A44" s="52">
        <f t="shared" ref="A44:A48" si="7">A43+1</f>
        <v>28</v>
      </c>
      <c r="B44" s="319"/>
      <c r="C44" s="194"/>
      <c r="D44" s="195"/>
      <c r="E44" s="194"/>
      <c r="F44" s="192" t="s">
        <v>55</v>
      </c>
      <c r="G44" s="154" t="str">
        <f t="shared" si="6"/>
        <v xml:space="preserve">$   - </v>
      </c>
    </row>
    <row r="45" spans="1:7" x14ac:dyDescent="0.2">
      <c r="A45" s="52">
        <f t="shared" si="7"/>
        <v>29</v>
      </c>
      <c r="B45" s="319"/>
      <c r="C45" s="194"/>
      <c r="D45" s="195"/>
      <c r="E45" s="194"/>
      <c r="F45" s="192" t="s">
        <v>55</v>
      </c>
      <c r="G45" s="154" t="str">
        <f t="shared" si="6"/>
        <v xml:space="preserve">$   - </v>
      </c>
    </row>
    <row r="46" spans="1:7" x14ac:dyDescent="0.2">
      <c r="A46" s="52">
        <f t="shared" si="7"/>
        <v>30</v>
      </c>
      <c r="B46" s="319"/>
      <c r="C46" s="194"/>
      <c r="D46" s="195"/>
      <c r="E46" s="194"/>
      <c r="F46" s="192" t="s">
        <v>55</v>
      </c>
      <c r="G46" s="154" t="str">
        <f t="shared" si="6"/>
        <v xml:space="preserve">$   - </v>
      </c>
    </row>
    <row r="47" spans="1:7" x14ac:dyDescent="0.2">
      <c r="A47" s="52">
        <f t="shared" si="7"/>
        <v>31</v>
      </c>
      <c r="B47" s="319"/>
      <c r="C47" s="194"/>
      <c r="D47" s="195"/>
      <c r="E47" s="194"/>
      <c r="F47" s="192" t="s">
        <v>55</v>
      </c>
      <c r="G47" s="154" t="str">
        <f t="shared" si="6"/>
        <v xml:space="preserve">$   - </v>
      </c>
    </row>
    <row r="48" spans="1:7" x14ac:dyDescent="0.2">
      <c r="A48" s="52">
        <f t="shared" si="7"/>
        <v>32</v>
      </c>
      <c r="B48" s="320"/>
      <c r="C48" s="199"/>
      <c r="D48" s="200"/>
      <c r="E48" s="201"/>
      <c r="F48" s="202" t="s">
        <v>55</v>
      </c>
      <c r="G48" s="154" t="str">
        <f t="shared" si="6"/>
        <v xml:space="preserve">$   - </v>
      </c>
    </row>
    <row r="49" spans="1:7" s="42" customFormat="1" ht="15.75" thickBot="1" x14ac:dyDescent="0.25">
      <c r="A49" s="73" t="s">
        <v>59</v>
      </c>
      <c r="B49" s="443"/>
      <c r="C49" s="444"/>
      <c r="D49" s="444"/>
      <c r="E49" s="445"/>
      <c r="F49" s="304" t="s">
        <v>52</v>
      </c>
      <c r="G49" s="69">
        <f>SUM(G42:G48)</f>
        <v>0</v>
      </c>
    </row>
    <row r="50" spans="1:7" ht="36.75" customHeight="1" thickTop="1" x14ac:dyDescent="0.2">
      <c r="A50" s="450" t="s">
        <v>60</v>
      </c>
      <c r="B50" s="451"/>
      <c r="C50" s="451"/>
      <c r="D50" s="451"/>
      <c r="E50" s="451"/>
      <c r="F50" s="451"/>
      <c r="G50" s="452"/>
    </row>
    <row r="51" spans="1:7" x14ac:dyDescent="0.2">
      <c r="A51" s="53" t="s">
        <v>61</v>
      </c>
      <c r="B51" s="447" t="s">
        <v>51</v>
      </c>
      <c r="C51" s="448"/>
      <c r="D51" s="448"/>
      <c r="E51" s="448"/>
      <c r="F51" s="448"/>
      <c r="G51" s="449"/>
    </row>
    <row r="52" spans="1:7" s="42" customFormat="1" x14ac:dyDescent="0.2">
      <c r="A52" s="48">
        <v>33</v>
      </c>
      <c r="B52" s="316"/>
      <c r="C52" s="194"/>
      <c r="D52" s="197"/>
      <c r="E52" s="197"/>
      <c r="F52" s="192" t="s">
        <v>55</v>
      </c>
      <c r="G52" s="154" t="str">
        <f t="shared" ref="G52:G61" si="8">IF(OR(ISTEXT(F52),ISBLANK(F52)), "$   - ",ROUND(E52*F52,2))</f>
        <v xml:space="preserve">$   - </v>
      </c>
    </row>
    <row r="53" spans="1:7" x14ac:dyDescent="0.2">
      <c r="A53" s="48">
        <f>A52+1</f>
        <v>34</v>
      </c>
      <c r="B53" s="316"/>
      <c r="C53" s="194"/>
      <c r="D53" s="197"/>
      <c r="E53" s="197"/>
      <c r="F53" s="192" t="s">
        <v>55</v>
      </c>
      <c r="G53" s="154" t="str">
        <f t="shared" si="8"/>
        <v xml:space="preserve">$   - </v>
      </c>
    </row>
    <row r="54" spans="1:7" x14ac:dyDescent="0.2">
      <c r="A54" s="48">
        <f t="shared" ref="A54:A61" si="9">A53+1</f>
        <v>35</v>
      </c>
      <c r="B54" s="317"/>
      <c r="C54" s="194"/>
      <c r="D54" s="195"/>
      <c r="E54" s="194"/>
      <c r="F54" s="192" t="s">
        <v>55</v>
      </c>
      <c r="G54" s="154" t="str">
        <f t="shared" si="8"/>
        <v xml:space="preserve">$   - </v>
      </c>
    </row>
    <row r="55" spans="1:7" x14ac:dyDescent="0.2">
      <c r="A55" s="48">
        <f t="shared" si="9"/>
        <v>36</v>
      </c>
      <c r="B55" s="317"/>
      <c r="C55" s="194"/>
      <c r="D55" s="196"/>
      <c r="E55" s="197"/>
      <c r="F55" s="192" t="s">
        <v>55</v>
      </c>
      <c r="G55" s="154" t="str">
        <f t="shared" si="8"/>
        <v xml:space="preserve">$   - </v>
      </c>
    </row>
    <row r="56" spans="1:7" x14ac:dyDescent="0.2">
      <c r="A56" s="48">
        <f t="shared" si="9"/>
        <v>37</v>
      </c>
      <c r="B56" s="317"/>
      <c r="C56" s="194"/>
      <c r="D56" s="197"/>
      <c r="E56" s="197"/>
      <c r="F56" s="192" t="s">
        <v>55</v>
      </c>
      <c r="G56" s="154" t="str">
        <f t="shared" si="8"/>
        <v xml:space="preserve">$   - </v>
      </c>
    </row>
    <row r="57" spans="1:7" x14ac:dyDescent="0.2">
      <c r="A57" s="48">
        <f t="shared" si="9"/>
        <v>38</v>
      </c>
      <c r="B57" s="317"/>
      <c r="C57" s="194"/>
      <c r="D57" s="196"/>
      <c r="E57" s="197"/>
      <c r="F57" s="192" t="s">
        <v>55</v>
      </c>
      <c r="G57" s="154" t="str">
        <f t="shared" si="8"/>
        <v xml:space="preserve">$   - </v>
      </c>
    </row>
    <row r="58" spans="1:7" x14ac:dyDescent="0.2">
      <c r="A58" s="48">
        <f t="shared" si="9"/>
        <v>39</v>
      </c>
      <c r="B58" s="317"/>
      <c r="C58" s="194"/>
      <c r="D58" s="196"/>
      <c r="E58" s="197"/>
      <c r="F58" s="192" t="s">
        <v>55</v>
      </c>
      <c r="G58" s="154" t="str">
        <f t="shared" si="8"/>
        <v xml:space="preserve">$   - </v>
      </c>
    </row>
    <row r="59" spans="1:7" x14ac:dyDescent="0.2">
      <c r="A59" s="48">
        <f t="shared" si="9"/>
        <v>40</v>
      </c>
      <c r="B59" s="317"/>
      <c r="C59" s="194"/>
      <c r="D59" s="196"/>
      <c r="E59" s="197"/>
      <c r="F59" s="192" t="s">
        <v>55</v>
      </c>
      <c r="G59" s="154" t="str">
        <f t="shared" si="8"/>
        <v xml:space="preserve">$   - </v>
      </c>
    </row>
    <row r="60" spans="1:7" x14ac:dyDescent="0.2">
      <c r="A60" s="48">
        <f t="shared" si="9"/>
        <v>41</v>
      </c>
      <c r="B60" s="317"/>
      <c r="C60" s="194"/>
      <c r="D60" s="195"/>
      <c r="E60" s="194"/>
      <c r="F60" s="192" t="s">
        <v>55</v>
      </c>
      <c r="G60" s="154" t="str">
        <f t="shared" si="8"/>
        <v xml:space="preserve">$   - </v>
      </c>
    </row>
    <row r="61" spans="1:7" x14ac:dyDescent="0.2">
      <c r="A61" s="48">
        <f t="shared" si="9"/>
        <v>42</v>
      </c>
      <c r="B61" s="318"/>
      <c r="C61" s="199"/>
      <c r="D61" s="200"/>
      <c r="E61" s="201"/>
      <c r="F61" s="202" t="s">
        <v>55</v>
      </c>
      <c r="G61" s="154" t="str">
        <f t="shared" si="8"/>
        <v xml:space="preserve">$   - </v>
      </c>
    </row>
    <row r="62" spans="1:7" s="42" customFormat="1" ht="15.75" thickBot="1" x14ac:dyDescent="0.25">
      <c r="A62" s="49" t="s">
        <v>61</v>
      </c>
      <c r="B62" s="446"/>
      <c r="C62" s="444"/>
      <c r="D62" s="444"/>
      <c r="E62" s="444"/>
      <c r="F62" s="304" t="s">
        <v>52</v>
      </c>
      <c r="G62" s="74">
        <f>SUM(G52:G61)</f>
        <v>0</v>
      </c>
    </row>
    <row r="63" spans="1:7" s="42" customFormat="1" ht="30" customHeight="1" thickTop="1" x14ac:dyDescent="0.2">
      <c r="A63" s="460" t="s">
        <v>62</v>
      </c>
      <c r="B63" s="461"/>
      <c r="C63" s="461"/>
      <c r="D63" s="461"/>
      <c r="E63" s="461"/>
      <c r="F63" s="461"/>
      <c r="G63" s="462"/>
    </row>
    <row r="64" spans="1:7" s="42" customFormat="1" ht="30" customHeight="1" x14ac:dyDescent="0.2">
      <c r="A64" s="71" t="s">
        <v>63</v>
      </c>
      <c r="B64" s="447" t="s">
        <v>51</v>
      </c>
      <c r="C64" s="448"/>
      <c r="D64" s="448"/>
      <c r="E64" s="448"/>
      <c r="F64" s="448"/>
      <c r="G64" s="449"/>
    </row>
    <row r="65" spans="1:7" x14ac:dyDescent="0.2">
      <c r="A65" s="48">
        <v>43</v>
      </c>
      <c r="B65" s="189"/>
      <c r="C65" s="190"/>
      <c r="D65" s="191"/>
      <c r="E65" s="191"/>
      <c r="F65" s="311" t="s">
        <v>55</v>
      </c>
      <c r="G65" s="154" t="str">
        <f t="shared" ref="G65:G75" si="10">IF(OR(ISTEXT(F65),ISBLANK(F65)), "$   - ",ROUND(E65*F65,2))</f>
        <v xml:space="preserve">$   - </v>
      </c>
    </row>
    <row r="66" spans="1:7" x14ac:dyDescent="0.2">
      <c r="A66" s="48">
        <f>A65+1</f>
        <v>44</v>
      </c>
      <c r="B66" s="193"/>
      <c r="C66" s="194"/>
      <c r="D66" s="195"/>
      <c r="E66" s="194"/>
      <c r="F66" s="192" t="s">
        <v>55</v>
      </c>
      <c r="G66" s="154" t="str">
        <f t="shared" si="10"/>
        <v xml:space="preserve">$   - </v>
      </c>
    </row>
    <row r="67" spans="1:7" x14ac:dyDescent="0.2">
      <c r="A67" s="48">
        <f t="shared" ref="A67:A75" si="11">A66+1</f>
        <v>45</v>
      </c>
      <c r="B67" s="193"/>
      <c r="C67" s="194"/>
      <c r="D67" s="196"/>
      <c r="E67" s="197"/>
      <c r="F67" s="192" t="s">
        <v>55</v>
      </c>
      <c r="G67" s="154" t="str">
        <f t="shared" si="10"/>
        <v xml:space="preserve">$   - </v>
      </c>
    </row>
    <row r="68" spans="1:7" x14ac:dyDescent="0.2">
      <c r="A68" s="48">
        <f t="shared" si="11"/>
        <v>46</v>
      </c>
      <c r="B68" s="193"/>
      <c r="C68" s="194"/>
      <c r="D68" s="197"/>
      <c r="E68" s="197"/>
      <c r="F68" s="192" t="s">
        <v>55</v>
      </c>
      <c r="G68" s="154" t="str">
        <f t="shared" si="10"/>
        <v xml:space="preserve">$   - </v>
      </c>
    </row>
    <row r="69" spans="1:7" x14ac:dyDescent="0.2">
      <c r="A69" s="48">
        <f t="shared" si="11"/>
        <v>47</v>
      </c>
      <c r="B69" s="193"/>
      <c r="C69" s="194"/>
      <c r="D69" s="196"/>
      <c r="E69" s="197"/>
      <c r="F69" s="192" t="s">
        <v>55</v>
      </c>
      <c r="G69" s="154" t="str">
        <f t="shared" si="10"/>
        <v xml:space="preserve">$   - </v>
      </c>
    </row>
    <row r="70" spans="1:7" x14ac:dyDescent="0.2">
      <c r="A70" s="48">
        <f t="shared" si="11"/>
        <v>48</v>
      </c>
      <c r="B70" s="193"/>
      <c r="C70" s="194"/>
      <c r="D70" s="196"/>
      <c r="E70" s="197"/>
      <c r="F70" s="192" t="s">
        <v>55</v>
      </c>
      <c r="G70" s="154" t="str">
        <f t="shared" si="10"/>
        <v xml:space="preserve">$   - </v>
      </c>
    </row>
    <row r="71" spans="1:7" x14ac:dyDescent="0.2">
      <c r="A71" s="48">
        <f t="shared" si="11"/>
        <v>49</v>
      </c>
      <c r="B71" s="193"/>
      <c r="C71" s="194"/>
      <c r="D71" s="196"/>
      <c r="E71" s="197"/>
      <c r="F71" s="192" t="s">
        <v>55</v>
      </c>
      <c r="G71" s="154" t="str">
        <f t="shared" si="10"/>
        <v xml:space="preserve">$   - </v>
      </c>
    </row>
    <row r="72" spans="1:7" x14ac:dyDescent="0.2">
      <c r="A72" s="48">
        <f t="shared" si="11"/>
        <v>50</v>
      </c>
      <c r="B72" s="193"/>
      <c r="C72" s="194"/>
      <c r="D72" s="195"/>
      <c r="E72" s="194"/>
      <c r="F72" s="192" t="s">
        <v>55</v>
      </c>
      <c r="G72" s="154" t="str">
        <f t="shared" si="10"/>
        <v xml:space="preserve">$   - </v>
      </c>
    </row>
    <row r="73" spans="1:7" x14ac:dyDescent="0.2">
      <c r="A73" s="48">
        <f t="shared" si="11"/>
        <v>51</v>
      </c>
      <c r="B73" s="193"/>
      <c r="C73" s="194"/>
      <c r="D73" s="195"/>
      <c r="E73" s="194"/>
      <c r="F73" s="192" t="s">
        <v>55</v>
      </c>
      <c r="G73" s="154" t="str">
        <f t="shared" si="10"/>
        <v xml:space="preserve">$   - </v>
      </c>
    </row>
    <row r="74" spans="1:7" x14ac:dyDescent="0.2">
      <c r="A74" s="48">
        <f t="shared" si="11"/>
        <v>52</v>
      </c>
      <c r="B74" s="193"/>
      <c r="C74" s="194"/>
      <c r="D74" s="196"/>
      <c r="E74" s="197"/>
      <c r="F74" s="192" t="s">
        <v>55</v>
      </c>
      <c r="G74" s="154" t="str">
        <f t="shared" si="10"/>
        <v xml:space="preserve">$   - </v>
      </c>
    </row>
    <row r="75" spans="1:7" x14ac:dyDescent="0.2">
      <c r="A75" s="48">
        <f t="shared" si="11"/>
        <v>53</v>
      </c>
      <c r="B75" s="312"/>
      <c r="C75" s="313"/>
      <c r="D75" s="314"/>
      <c r="E75" s="315"/>
      <c r="F75" s="202" t="s">
        <v>55</v>
      </c>
      <c r="G75" s="154" t="str">
        <f t="shared" si="10"/>
        <v xml:space="preserve">$   - </v>
      </c>
    </row>
    <row r="76" spans="1:7" s="42" customFormat="1" ht="15.75" thickBot="1" x14ac:dyDescent="0.25">
      <c r="A76" s="49" t="str">
        <f>A64</f>
        <v>F</v>
      </c>
      <c r="B76" s="441"/>
      <c r="C76" s="442"/>
      <c r="D76" s="442"/>
      <c r="E76" s="442"/>
      <c r="F76" s="304" t="s">
        <v>52</v>
      </c>
      <c r="G76" s="74">
        <f>SUM(G65:G75)</f>
        <v>0</v>
      </c>
    </row>
    <row r="77" spans="1:7" ht="36" customHeight="1" thickTop="1" x14ac:dyDescent="0.2">
      <c r="A77" s="54"/>
      <c r="B77" s="55" t="s">
        <v>64</v>
      </c>
      <c r="C77" s="56"/>
      <c r="D77" s="56"/>
      <c r="E77" s="56"/>
      <c r="F77" s="305"/>
      <c r="G77" s="66"/>
    </row>
    <row r="78" spans="1:7" s="42" customFormat="1" ht="32.1" customHeight="1" x14ac:dyDescent="0.2">
      <c r="A78" s="439" t="s">
        <v>65</v>
      </c>
      <c r="B78" s="440"/>
      <c r="C78" s="440"/>
      <c r="D78" s="440"/>
      <c r="E78" s="440"/>
      <c r="F78" s="306"/>
      <c r="G78" s="67"/>
    </row>
    <row r="79" spans="1:7" ht="30" customHeight="1" thickBot="1" x14ac:dyDescent="0.25">
      <c r="A79" s="49" t="str">
        <f>A7</f>
        <v>A</v>
      </c>
      <c r="B79" s="463" t="str">
        <f>B7</f>
        <v xml:space="preserve">(INSERT TYPE OF Goods or Services) </v>
      </c>
      <c r="C79" s="442"/>
      <c r="D79" s="442"/>
      <c r="E79" s="464"/>
      <c r="F79" s="307" t="s">
        <v>52</v>
      </c>
      <c r="G79" s="50">
        <f>G15</f>
        <v>0</v>
      </c>
    </row>
    <row r="80" spans="1:7" ht="30" customHeight="1" thickTop="1" thickBot="1" x14ac:dyDescent="0.25">
      <c r="A80" s="49" t="str">
        <f>A17</f>
        <v>B</v>
      </c>
      <c r="B80" s="457" t="str">
        <f>B17</f>
        <v xml:space="preserve">(INSERT TYPE OF Goods or Services) </v>
      </c>
      <c r="C80" s="458"/>
      <c r="D80" s="458"/>
      <c r="E80" s="459"/>
      <c r="F80" s="307" t="s">
        <v>52</v>
      </c>
      <c r="G80" s="50">
        <f>G27</f>
        <v>0</v>
      </c>
    </row>
    <row r="81" spans="1:7" ht="30" customHeight="1" thickTop="1" thickBot="1" x14ac:dyDescent="0.25">
      <c r="A81" s="49" t="str">
        <f>A29</f>
        <v>C</v>
      </c>
      <c r="B81" s="457" t="str">
        <f>B29</f>
        <v xml:space="preserve">(INSERT TYPE OF Goods or Services) </v>
      </c>
      <c r="C81" s="458"/>
      <c r="D81" s="458"/>
      <c r="E81" s="459"/>
      <c r="F81" s="307" t="s">
        <v>52</v>
      </c>
      <c r="G81" s="50">
        <f>G39</f>
        <v>0</v>
      </c>
    </row>
    <row r="82" spans="1:7" ht="30" customHeight="1" thickTop="1" thickBot="1" x14ac:dyDescent="0.25">
      <c r="A82" s="49" t="str">
        <f>A41</f>
        <v>D</v>
      </c>
      <c r="B82" s="457" t="str">
        <f>+B41</f>
        <v xml:space="preserve">(INSERT TYPE OF Goods or Services) </v>
      </c>
      <c r="C82" s="458"/>
      <c r="D82" s="458"/>
      <c r="E82" s="459"/>
      <c r="F82" s="307" t="s">
        <v>52</v>
      </c>
      <c r="G82" s="50">
        <f>G49</f>
        <v>0</v>
      </c>
    </row>
    <row r="83" spans="1:7" ht="30" customHeight="1" thickTop="1" thickBot="1" x14ac:dyDescent="0.25">
      <c r="A83" s="49" t="str">
        <f>A51</f>
        <v>E</v>
      </c>
      <c r="B83" s="57" t="str">
        <f>B51</f>
        <v xml:space="preserve">(INSERT TYPE OF Goods or Services) </v>
      </c>
      <c r="C83" s="58"/>
      <c r="D83" s="58"/>
      <c r="E83" s="58"/>
      <c r="F83" s="307" t="s">
        <v>52</v>
      </c>
      <c r="G83" s="50">
        <f>G62</f>
        <v>0</v>
      </c>
    </row>
    <row r="84" spans="1:7" ht="30" customHeight="1" thickTop="1" thickBot="1" x14ac:dyDescent="0.25">
      <c r="A84" s="59" t="str">
        <f>A64</f>
        <v>F</v>
      </c>
      <c r="B84" s="57" t="str">
        <f>+B64</f>
        <v xml:space="preserve">(INSERT TYPE OF Goods or Services) </v>
      </c>
      <c r="C84" s="58"/>
      <c r="D84" s="58"/>
      <c r="E84" s="58"/>
      <c r="F84" s="307" t="s">
        <v>52</v>
      </c>
      <c r="G84" s="50">
        <f>G76</f>
        <v>0</v>
      </c>
    </row>
    <row r="85" spans="1:7" ht="22.5" customHeight="1" thickTop="1" thickBot="1" x14ac:dyDescent="0.25">
      <c r="A85" s="60"/>
      <c r="B85" s="61"/>
      <c r="C85" s="62"/>
      <c r="D85" s="63"/>
      <c r="E85" s="63"/>
      <c r="F85" s="308"/>
      <c r="G85" s="64"/>
    </row>
    <row r="86" spans="1:7" ht="37.9" customHeight="1" thickTop="1" x14ac:dyDescent="0.2">
      <c r="A86" s="453" t="s">
        <v>66</v>
      </c>
      <c r="B86" s="454"/>
      <c r="C86" s="454"/>
      <c r="D86" s="454"/>
      <c r="E86" s="454"/>
      <c r="F86" s="455">
        <f>SUM(G79:G84)</f>
        <v>0</v>
      </c>
      <c r="G86" s="456"/>
    </row>
    <row r="87" spans="1:7" ht="37.9" customHeight="1" x14ac:dyDescent="0.2">
      <c r="A87" s="325" t="s">
        <v>67</v>
      </c>
      <c r="C87" s="35"/>
      <c r="E87" s="326"/>
      <c r="F87" s="437">
        <f>SUM(G79:G84)</f>
        <v>0</v>
      </c>
      <c r="G87" s="438"/>
    </row>
    <row r="88" spans="1:7" ht="15.75" customHeight="1" x14ac:dyDescent="0.2">
      <c r="A88" s="324" t="s">
        <v>31</v>
      </c>
      <c r="B88" s="40"/>
      <c r="C88" s="41"/>
      <c r="D88" s="40"/>
      <c r="E88" s="40"/>
      <c r="F88" s="309"/>
      <c r="G88" s="39"/>
    </row>
  </sheetData>
  <mergeCells count="25">
    <mergeCell ref="A6:E6"/>
    <mergeCell ref="B15:E15"/>
    <mergeCell ref="B17:G17"/>
    <mergeCell ref="B29:G29"/>
    <mergeCell ref="B41:G41"/>
    <mergeCell ref="A40:G40"/>
    <mergeCell ref="A28:G28"/>
    <mergeCell ref="A16:G16"/>
    <mergeCell ref="B27:E27"/>
    <mergeCell ref="F87:G87"/>
    <mergeCell ref="A78:E78"/>
    <mergeCell ref="B76:E76"/>
    <mergeCell ref="B49:E49"/>
    <mergeCell ref="B39:E39"/>
    <mergeCell ref="B51:G51"/>
    <mergeCell ref="A50:G50"/>
    <mergeCell ref="B62:E62"/>
    <mergeCell ref="A86:E86"/>
    <mergeCell ref="F86:G86"/>
    <mergeCell ref="B81:E81"/>
    <mergeCell ref="B82:E82"/>
    <mergeCell ref="B64:G64"/>
    <mergeCell ref="A63:G63"/>
    <mergeCell ref="B79:E79"/>
    <mergeCell ref="B80:E80"/>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22" zoomScale="75" zoomScaleNormal="100" zoomScaleSheetLayoutView="75" workbookViewId="0">
      <selection activeCell="D11" sqref="D11"/>
    </sheetView>
  </sheetViews>
  <sheetFormatPr defaultColWidth="13.5703125" defaultRowHeight="15" x14ac:dyDescent="0.2"/>
  <cols>
    <col min="1" max="1" width="14.42578125" style="232" hidden="1" customWidth="1"/>
    <col min="2" max="2" width="11.28515625" style="210" customWidth="1"/>
    <col min="3" max="3" width="47.28515625" style="206" customWidth="1"/>
    <col min="4" max="4" width="16.42578125" style="233" customWidth="1"/>
    <col min="5" max="5" width="8.7109375" style="206" customWidth="1"/>
    <col min="6" max="6" width="15.28515625" style="211" customWidth="1"/>
    <col min="7" max="7" width="15.28515625" style="232" customWidth="1"/>
    <col min="8" max="8" width="21.5703125" style="232" customWidth="1"/>
    <col min="9" max="9" width="16.5703125" style="206" customWidth="1"/>
    <col min="10" max="10" width="48.28515625" style="206" customWidth="1"/>
    <col min="11" max="16384" width="13.5703125" style="206"/>
  </cols>
  <sheetData>
    <row r="1" spans="1:9" ht="15.75" x14ac:dyDescent="0.2">
      <c r="A1" s="204"/>
      <c r="B1" s="234" t="s">
        <v>39</v>
      </c>
      <c r="C1" s="235"/>
      <c r="D1" s="235"/>
      <c r="E1" s="235"/>
      <c r="F1" s="236"/>
      <c r="G1" s="237"/>
      <c r="H1" s="205"/>
    </row>
    <row r="2" spans="1:9" x14ac:dyDescent="0.2">
      <c r="A2" s="207"/>
      <c r="B2" s="238" t="s">
        <v>68</v>
      </c>
      <c r="C2" s="239"/>
      <c r="D2" s="239"/>
      <c r="E2" s="239"/>
      <c r="F2" s="240"/>
      <c r="G2" s="241"/>
      <c r="H2" s="208"/>
    </row>
    <row r="3" spans="1:9" x14ac:dyDescent="0.2">
      <c r="A3" s="209"/>
      <c r="B3" s="242" t="s">
        <v>19</v>
      </c>
      <c r="C3" s="243"/>
      <c r="D3" s="243"/>
      <c r="E3" s="243"/>
      <c r="F3" s="244"/>
      <c r="G3" s="245"/>
      <c r="H3" s="212"/>
    </row>
    <row r="4" spans="1:9" x14ac:dyDescent="0.2">
      <c r="A4" s="213" t="s">
        <v>69</v>
      </c>
      <c r="B4" s="246" t="s">
        <v>40</v>
      </c>
      <c r="C4" s="247" t="s">
        <v>41</v>
      </c>
      <c r="D4" s="248" t="s">
        <v>42</v>
      </c>
      <c r="E4" s="249" t="s">
        <v>43</v>
      </c>
      <c r="F4" s="250" t="s">
        <v>44</v>
      </c>
      <c r="G4" s="251" t="s">
        <v>45</v>
      </c>
      <c r="H4" s="214" t="s">
        <v>46</v>
      </c>
    </row>
    <row r="5" spans="1:9" ht="15.75" thickBot="1" x14ac:dyDescent="0.25">
      <c r="A5" s="215"/>
      <c r="B5" s="252"/>
      <c r="C5" s="253"/>
      <c r="D5" s="254" t="s">
        <v>47</v>
      </c>
      <c r="E5" s="255"/>
      <c r="F5" s="256" t="s">
        <v>48</v>
      </c>
      <c r="G5" s="257"/>
      <c r="H5" s="216"/>
    </row>
    <row r="6" spans="1:9" ht="36" customHeight="1" thickTop="1" x14ac:dyDescent="0.2">
      <c r="A6" s="217" t="s">
        <v>70</v>
      </c>
      <c r="B6" s="258">
        <v>1</v>
      </c>
      <c r="C6" s="259" t="s">
        <v>71</v>
      </c>
      <c r="D6" s="260" t="s">
        <v>72</v>
      </c>
      <c r="E6" s="261" t="s">
        <v>73</v>
      </c>
      <c r="F6" s="262">
        <v>15500</v>
      </c>
      <c r="G6" s="22" t="s">
        <v>28</v>
      </c>
      <c r="H6" s="218" t="str">
        <f>IF(OR(ISTEXT(G6),ISBLANK(G6)), "$   - ",ROUND(F6*G6,2))</f>
        <v xml:space="preserve">$   - </v>
      </c>
      <c r="I6" s="219"/>
    </row>
    <row r="7" spans="1:9" ht="36" customHeight="1" x14ac:dyDescent="0.2">
      <c r="A7" s="217"/>
      <c r="B7" s="258">
        <v>2</v>
      </c>
      <c r="C7" s="259" t="s">
        <v>74</v>
      </c>
      <c r="D7" s="260" t="s">
        <v>75</v>
      </c>
      <c r="E7" s="261" t="s">
        <v>76</v>
      </c>
      <c r="F7" s="262">
        <v>40</v>
      </c>
      <c r="G7" s="22" t="s">
        <v>28</v>
      </c>
      <c r="H7" s="218" t="str">
        <f t="shared" ref="H7:H34" si="0">IF(OR(ISTEXT(G7),ISBLANK(G7)), "$   - ",ROUND(F7*G7,2))</f>
        <v xml:space="preserve">$   - </v>
      </c>
      <c r="I7" s="219"/>
    </row>
    <row r="8" spans="1:9" ht="36" customHeight="1" x14ac:dyDescent="0.2">
      <c r="A8" s="220" t="s">
        <v>77</v>
      </c>
      <c r="B8" s="258">
        <v>3</v>
      </c>
      <c r="C8" s="259" t="s">
        <v>78</v>
      </c>
      <c r="D8" s="260" t="s">
        <v>79</v>
      </c>
      <c r="E8" s="261" t="s">
        <v>80</v>
      </c>
      <c r="F8" s="262">
        <v>18500</v>
      </c>
      <c r="G8" s="22" t="s">
        <v>28</v>
      </c>
      <c r="H8" s="218" t="str">
        <f t="shared" si="0"/>
        <v xml:space="preserve">$   - </v>
      </c>
      <c r="I8" s="219"/>
    </row>
    <row r="9" spans="1:9" ht="36" customHeight="1" x14ac:dyDescent="0.2">
      <c r="A9" s="220" t="s">
        <v>81</v>
      </c>
      <c r="B9" s="258">
        <v>4</v>
      </c>
      <c r="C9" s="259" t="s">
        <v>82</v>
      </c>
      <c r="D9" s="260" t="s">
        <v>79</v>
      </c>
      <c r="E9" s="261" t="s">
        <v>73</v>
      </c>
      <c r="F9" s="262">
        <v>2000</v>
      </c>
      <c r="G9" s="22" t="s">
        <v>28</v>
      </c>
      <c r="H9" s="218" t="str">
        <f t="shared" si="0"/>
        <v xml:space="preserve">$   - </v>
      </c>
    </row>
    <row r="10" spans="1:9" ht="36" customHeight="1" x14ac:dyDescent="0.2">
      <c r="A10" s="217" t="s">
        <v>83</v>
      </c>
      <c r="B10" s="258">
        <v>5</v>
      </c>
      <c r="C10" s="259" t="s">
        <v>84</v>
      </c>
      <c r="D10" s="260" t="s">
        <v>79</v>
      </c>
      <c r="E10" s="261" t="s">
        <v>80</v>
      </c>
      <c r="F10" s="262">
        <v>350</v>
      </c>
      <c r="G10" s="22" t="s">
        <v>28</v>
      </c>
      <c r="H10" s="218" t="str">
        <f t="shared" si="0"/>
        <v xml:space="preserve">$   - </v>
      </c>
    </row>
    <row r="11" spans="1:9" ht="36" customHeight="1" x14ac:dyDescent="0.2">
      <c r="A11" s="220" t="s">
        <v>85</v>
      </c>
      <c r="B11" s="258">
        <v>6</v>
      </c>
      <c r="C11" s="259" t="s">
        <v>86</v>
      </c>
      <c r="D11" s="263" t="s">
        <v>87</v>
      </c>
      <c r="E11" s="261" t="s">
        <v>80</v>
      </c>
      <c r="F11" s="262">
        <v>17500</v>
      </c>
      <c r="G11" s="22" t="s">
        <v>28</v>
      </c>
      <c r="H11" s="218" t="str">
        <f t="shared" si="0"/>
        <v xml:space="preserve">$   - </v>
      </c>
    </row>
    <row r="12" spans="1:9" ht="36" customHeight="1" x14ac:dyDescent="0.2">
      <c r="A12" s="220" t="s">
        <v>88</v>
      </c>
      <c r="B12" s="258">
        <v>7</v>
      </c>
      <c r="C12" s="259" t="s">
        <v>89</v>
      </c>
      <c r="D12" s="263" t="s">
        <v>90</v>
      </c>
      <c r="E12" s="261" t="s">
        <v>80</v>
      </c>
      <c r="F12" s="262">
        <v>5300</v>
      </c>
      <c r="G12" s="22" t="s">
        <v>28</v>
      </c>
      <c r="H12" s="218" t="str">
        <f t="shared" si="0"/>
        <v xml:space="preserve">$   - </v>
      </c>
    </row>
    <row r="13" spans="1:9" ht="36" customHeight="1" x14ac:dyDescent="0.2">
      <c r="A13" s="221" t="s">
        <v>91</v>
      </c>
      <c r="B13" s="258">
        <v>8</v>
      </c>
      <c r="C13" s="259" t="s">
        <v>92</v>
      </c>
      <c r="D13" s="263" t="s">
        <v>93</v>
      </c>
      <c r="E13" s="261" t="s">
        <v>27</v>
      </c>
      <c r="F13" s="262">
        <v>10</v>
      </c>
      <c r="G13" s="22" t="s">
        <v>28</v>
      </c>
      <c r="H13" s="218" t="str">
        <f t="shared" si="0"/>
        <v xml:space="preserve">$   - </v>
      </c>
      <c r="I13" s="219"/>
    </row>
    <row r="14" spans="1:9" ht="36" customHeight="1" x14ac:dyDescent="0.2">
      <c r="A14" s="221" t="s">
        <v>94</v>
      </c>
      <c r="B14" s="258">
        <v>9</v>
      </c>
      <c r="C14" s="259" t="s">
        <v>95</v>
      </c>
      <c r="D14" s="263" t="s">
        <v>96</v>
      </c>
      <c r="E14" s="261" t="s">
        <v>80</v>
      </c>
      <c r="F14" s="262">
        <v>100</v>
      </c>
      <c r="G14" s="22" t="s">
        <v>28</v>
      </c>
      <c r="H14" s="218" t="str">
        <f t="shared" si="0"/>
        <v xml:space="preserve">$   - </v>
      </c>
    </row>
    <row r="15" spans="1:9" ht="36" customHeight="1" x14ac:dyDescent="0.2">
      <c r="A15" s="221" t="s">
        <v>97</v>
      </c>
      <c r="B15" s="258">
        <v>10</v>
      </c>
      <c r="C15" s="259" t="s">
        <v>98</v>
      </c>
      <c r="D15" s="263" t="s">
        <v>99</v>
      </c>
      <c r="E15" s="261" t="s">
        <v>27</v>
      </c>
      <c r="F15" s="264">
        <v>54</v>
      </c>
      <c r="G15" s="22" t="s">
        <v>28</v>
      </c>
      <c r="H15" s="218" t="str">
        <f t="shared" si="0"/>
        <v xml:space="preserve">$   - </v>
      </c>
    </row>
    <row r="16" spans="1:9" ht="36" customHeight="1" x14ac:dyDescent="0.2">
      <c r="A16" s="221"/>
      <c r="B16" s="258">
        <v>11</v>
      </c>
      <c r="C16" s="259" t="s">
        <v>100</v>
      </c>
      <c r="D16" s="263" t="s">
        <v>101</v>
      </c>
      <c r="E16" s="261" t="s">
        <v>27</v>
      </c>
      <c r="F16" s="264">
        <v>3</v>
      </c>
      <c r="G16" s="22" t="s">
        <v>28</v>
      </c>
      <c r="H16" s="218" t="str">
        <f t="shared" si="0"/>
        <v xml:space="preserve">$   - </v>
      </c>
    </row>
    <row r="17" spans="1:8" ht="36" customHeight="1" x14ac:dyDescent="0.2">
      <c r="A17" s="222"/>
      <c r="B17" s="258">
        <v>12</v>
      </c>
      <c r="C17" s="259" t="s">
        <v>102</v>
      </c>
      <c r="D17" s="263" t="s">
        <v>103</v>
      </c>
      <c r="E17" s="261" t="s">
        <v>27</v>
      </c>
      <c r="F17" s="264">
        <v>5</v>
      </c>
      <c r="G17" s="22" t="s">
        <v>28</v>
      </c>
      <c r="H17" s="218" t="str">
        <f t="shared" si="0"/>
        <v xml:space="preserve">$   - </v>
      </c>
    </row>
    <row r="18" spans="1:8" ht="36" customHeight="1" x14ac:dyDescent="0.2">
      <c r="A18" s="217" t="s">
        <v>104</v>
      </c>
      <c r="B18" s="258">
        <v>14</v>
      </c>
      <c r="C18" s="259" t="s">
        <v>105</v>
      </c>
      <c r="D18" s="263" t="s">
        <v>93</v>
      </c>
      <c r="E18" s="261" t="s">
        <v>80</v>
      </c>
      <c r="F18" s="264">
        <v>12200</v>
      </c>
      <c r="G18" s="22" t="s">
        <v>28</v>
      </c>
      <c r="H18" s="218" t="str">
        <f t="shared" si="0"/>
        <v xml:space="preserve">$   - </v>
      </c>
    </row>
    <row r="19" spans="1:8" ht="36" customHeight="1" x14ac:dyDescent="0.2">
      <c r="A19" s="217" t="s">
        <v>106</v>
      </c>
      <c r="B19" s="258">
        <v>15</v>
      </c>
      <c r="C19" s="259" t="s">
        <v>107</v>
      </c>
      <c r="D19" s="263" t="s">
        <v>93</v>
      </c>
      <c r="E19" s="261" t="s">
        <v>80</v>
      </c>
      <c r="F19" s="264">
        <v>850</v>
      </c>
      <c r="G19" s="22" t="s">
        <v>28</v>
      </c>
      <c r="H19" s="218" t="str">
        <f t="shared" si="0"/>
        <v xml:space="preserve">$   - </v>
      </c>
    </row>
    <row r="20" spans="1:8" ht="36" customHeight="1" x14ac:dyDescent="0.2">
      <c r="A20" s="223" t="s">
        <v>108</v>
      </c>
      <c r="B20" s="258">
        <v>16</v>
      </c>
      <c r="C20" s="259" t="s">
        <v>109</v>
      </c>
      <c r="D20" s="263" t="s">
        <v>110</v>
      </c>
      <c r="E20" s="261" t="s">
        <v>80</v>
      </c>
      <c r="F20" s="264">
        <v>50</v>
      </c>
      <c r="G20" s="22" t="s">
        <v>28</v>
      </c>
      <c r="H20" s="218" t="str">
        <f t="shared" si="0"/>
        <v xml:space="preserve">$   - </v>
      </c>
    </row>
    <row r="21" spans="1:8" ht="36" customHeight="1" x14ac:dyDescent="0.2">
      <c r="A21" s="223" t="s">
        <v>111</v>
      </c>
      <c r="B21" s="258">
        <v>17</v>
      </c>
      <c r="C21" s="259" t="s">
        <v>112</v>
      </c>
      <c r="D21" s="263" t="s">
        <v>113</v>
      </c>
      <c r="E21" s="261" t="s">
        <v>80</v>
      </c>
      <c r="F21" s="264">
        <v>50</v>
      </c>
      <c r="G21" s="22" t="s">
        <v>28</v>
      </c>
      <c r="H21" s="218" t="str">
        <f t="shared" si="0"/>
        <v xml:space="preserve">$   - </v>
      </c>
    </row>
    <row r="22" spans="1:8" ht="36" customHeight="1" x14ac:dyDescent="0.2">
      <c r="A22" s="217" t="s">
        <v>114</v>
      </c>
      <c r="B22" s="258">
        <v>19</v>
      </c>
      <c r="C22" s="259" t="s">
        <v>115</v>
      </c>
      <c r="D22" s="263" t="s">
        <v>116</v>
      </c>
      <c r="E22" s="261" t="s">
        <v>27</v>
      </c>
      <c r="F22" s="264">
        <v>1</v>
      </c>
      <c r="G22" s="22" t="s">
        <v>28</v>
      </c>
      <c r="H22" s="218" t="str">
        <f t="shared" si="0"/>
        <v xml:space="preserve">$   - </v>
      </c>
    </row>
    <row r="23" spans="1:8" ht="36" customHeight="1" x14ac:dyDescent="0.2">
      <c r="A23" s="217" t="s">
        <v>114</v>
      </c>
      <c r="B23" s="258">
        <v>20</v>
      </c>
      <c r="C23" s="259" t="s">
        <v>117</v>
      </c>
      <c r="D23" s="263" t="s">
        <v>116</v>
      </c>
      <c r="E23" s="261" t="s">
        <v>27</v>
      </c>
      <c r="F23" s="264">
        <v>19</v>
      </c>
      <c r="G23" s="22" t="s">
        <v>28</v>
      </c>
      <c r="H23" s="218" t="str">
        <f t="shared" si="0"/>
        <v xml:space="preserve">$   - </v>
      </c>
    </row>
    <row r="24" spans="1:8" ht="36" customHeight="1" x14ac:dyDescent="0.2">
      <c r="A24" s="217"/>
      <c r="B24" s="258">
        <v>21</v>
      </c>
      <c r="C24" s="259" t="s">
        <v>118</v>
      </c>
      <c r="D24" s="263" t="s">
        <v>119</v>
      </c>
      <c r="E24" s="261" t="s">
        <v>27</v>
      </c>
      <c r="F24" s="264">
        <v>2</v>
      </c>
      <c r="G24" s="22" t="s">
        <v>28</v>
      </c>
      <c r="H24" s="218" t="str">
        <f t="shared" si="0"/>
        <v xml:space="preserve">$   - </v>
      </c>
    </row>
    <row r="25" spans="1:8" ht="36" customHeight="1" x14ac:dyDescent="0.2">
      <c r="A25" s="217" t="s">
        <v>120</v>
      </c>
      <c r="B25" s="258">
        <v>22</v>
      </c>
      <c r="C25" s="259" t="s">
        <v>121</v>
      </c>
      <c r="D25" s="263" t="s">
        <v>122</v>
      </c>
      <c r="E25" s="261" t="s">
        <v>27</v>
      </c>
      <c r="F25" s="264">
        <v>1</v>
      </c>
      <c r="G25" s="22" t="s">
        <v>28</v>
      </c>
      <c r="H25" s="218" t="str">
        <f t="shared" si="0"/>
        <v xml:space="preserve">$   - </v>
      </c>
    </row>
    <row r="26" spans="1:8" ht="36" customHeight="1" x14ac:dyDescent="0.2">
      <c r="A26" s="217" t="s">
        <v>123</v>
      </c>
      <c r="B26" s="258">
        <v>23</v>
      </c>
      <c r="C26" s="259" t="s">
        <v>124</v>
      </c>
      <c r="D26" s="263" t="s">
        <v>125</v>
      </c>
      <c r="E26" s="261" t="s">
        <v>27</v>
      </c>
      <c r="F26" s="264">
        <v>17</v>
      </c>
      <c r="G26" s="22" t="s">
        <v>28</v>
      </c>
      <c r="H26" s="218" t="str">
        <f t="shared" si="0"/>
        <v xml:space="preserve">$   - </v>
      </c>
    </row>
    <row r="27" spans="1:8" ht="36" customHeight="1" x14ac:dyDescent="0.2">
      <c r="A27" s="217" t="s">
        <v>126</v>
      </c>
      <c r="B27" s="258">
        <v>25</v>
      </c>
      <c r="C27" s="259" t="s">
        <v>127</v>
      </c>
      <c r="D27" s="263" t="s">
        <v>128</v>
      </c>
      <c r="E27" s="261" t="s">
        <v>27</v>
      </c>
      <c r="F27" s="264">
        <v>11</v>
      </c>
      <c r="G27" s="22" t="s">
        <v>28</v>
      </c>
      <c r="H27" s="218" t="str">
        <f t="shared" si="0"/>
        <v xml:space="preserve">$   - </v>
      </c>
    </row>
    <row r="28" spans="1:8" ht="36" customHeight="1" x14ac:dyDescent="0.2">
      <c r="A28" s="217" t="s">
        <v>129</v>
      </c>
      <c r="B28" s="258">
        <v>26</v>
      </c>
      <c r="C28" s="259" t="s">
        <v>130</v>
      </c>
      <c r="D28" s="263" t="s">
        <v>128</v>
      </c>
      <c r="E28" s="261" t="s">
        <v>27</v>
      </c>
      <c r="F28" s="264">
        <v>2</v>
      </c>
      <c r="G28" s="22" t="s">
        <v>28</v>
      </c>
      <c r="H28" s="218" t="str">
        <f t="shared" si="0"/>
        <v xml:space="preserve">$   - </v>
      </c>
    </row>
    <row r="29" spans="1:8" ht="36" customHeight="1" x14ac:dyDescent="0.2">
      <c r="A29" s="217"/>
      <c r="B29" s="258">
        <v>27</v>
      </c>
      <c r="C29" s="259" t="s">
        <v>131</v>
      </c>
      <c r="D29" s="263" t="s">
        <v>125</v>
      </c>
      <c r="E29" s="261" t="s">
        <v>132</v>
      </c>
      <c r="F29" s="264">
        <v>2</v>
      </c>
      <c r="G29" s="22" t="s">
        <v>28</v>
      </c>
      <c r="H29" s="218" t="str">
        <f t="shared" si="0"/>
        <v xml:space="preserve">$   - </v>
      </c>
    </row>
    <row r="30" spans="1:8" ht="36" customHeight="1" x14ac:dyDescent="0.2">
      <c r="A30" s="217"/>
      <c r="B30" s="258">
        <v>28</v>
      </c>
      <c r="C30" s="259" t="s">
        <v>133</v>
      </c>
      <c r="D30" s="263" t="s">
        <v>125</v>
      </c>
      <c r="E30" s="261" t="s">
        <v>27</v>
      </c>
      <c r="F30" s="264">
        <v>10</v>
      </c>
      <c r="G30" s="22" t="s">
        <v>28</v>
      </c>
      <c r="H30" s="218" t="str">
        <f t="shared" si="0"/>
        <v xml:space="preserve">$   - </v>
      </c>
    </row>
    <row r="31" spans="1:8" ht="36" customHeight="1" x14ac:dyDescent="0.2">
      <c r="A31" s="217" t="s">
        <v>134</v>
      </c>
      <c r="B31" s="258">
        <v>29</v>
      </c>
      <c r="C31" s="259" t="s">
        <v>135</v>
      </c>
      <c r="D31" s="263" t="s">
        <v>128</v>
      </c>
      <c r="E31" s="261" t="s">
        <v>27</v>
      </c>
      <c r="F31" s="264">
        <v>32</v>
      </c>
      <c r="G31" s="22" t="s">
        <v>28</v>
      </c>
      <c r="H31" s="218" t="str">
        <f t="shared" si="0"/>
        <v xml:space="preserve">$   - </v>
      </c>
    </row>
    <row r="32" spans="1:8" ht="36" customHeight="1" x14ac:dyDescent="0.2">
      <c r="A32" s="221" t="s">
        <v>136</v>
      </c>
      <c r="B32" s="258">
        <v>31</v>
      </c>
      <c r="C32" s="259" t="s">
        <v>137</v>
      </c>
      <c r="D32" s="263" t="s">
        <v>138</v>
      </c>
      <c r="E32" s="261" t="s">
        <v>139</v>
      </c>
      <c r="F32" s="264">
        <v>250</v>
      </c>
      <c r="G32" s="265" t="s">
        <v>28</v>
      </c>
      <c r="H32" s="218" t="str">
        <f t="shared" si="0"/>
        <v xml:space="preserve">$   - </v>
      </c>
    </row>
    <row r="33" spans="1:8" ht="36" customHeight="1" x14ac:dyDescent="0.2">
      <c r="A33" s="221" t="s">
        <v>140</v>
      </c>
      <c r="B33" s="258">
        <v>32</v>
      </c>
      <c r="C33" s="259" t="s">
        <v>141</v>
      </c>
      <c r="D33" s="263"/>
      <c r="E33" s="261" t="s">
        <v>80</v>
      </c>
      <c r="F33" s="262">
        <v>100</v>
      </c>
      <c r="G33" s="22" t="s">
        <v>28</v>
      </c>
      <c r="H33" s="218" t="str">
        <f t="shared" si="0"/>
        <v xml:space="preserve">$   - </v>
      </c>
    </row>
    <row r="34" spans="1:8" ht="36" customHeight="1" thickBot="1" x14ac:dyDescent="0.25">
      <c r="A34" s="221" t="s">
        <v>142</v>
      </c>
      <c r="B34" s="258">
        <v>33</v>
      </c>
      <c r="C34" s="259" t="s">
        <v>143</v>
      </c>
      <c r="D34" s="263"/>
      <c r="E34" s="261" t="s">
        <v>80</v>
      </c>
      <c r="F34" s="262">
        <v>250</v>
      </c>
      <c r="G34" s="22" t="s">
        <v>28</v>
      </c>
      <c r="H34" s="218" t="str">
        <f t="shared" si="0"/>
        <v xml:space="preserve">$   - </v>
      </c>
    </row>
    <row r="35" spans="1:8" ht="48" customHeight="1" thickTop="1" x14ac:dyDescent="0.2">
      <c r="A35" s="224"/>
      <c r="B35" s="475" t="s">
        <v>66</v>
      </c>
      <c r="C35" s="476"/>
      <c r="D35" s="476"/>
      <c r="E35" s="476"/>
      <c r="F35" s="476"/>
      <c r="G35" s="477">
        <f>SUM(H6:H34)</f>
        <v>0</v>
      </c>
      <c r="H35" s="478"/>
    </row>
    <row r="36" spans="1:8" ht="16.149999999999999" customHeight="1" x14ac:dyDescent="0.2">
      <c r="A36" s="225"/>
      <c r="B36" s="226"/>
      <c r="C36" s="227"/>
      <c r="D36" s="228"/>
      <c r="E36" s="227"/>
      <c r="F36" s="229"/>
      <c r="G36" s="230"/>
      <c r="H36" s="231"/>
    </row>
  </sheetData>
  <mergeCells count="2">
    <mergeCell ref="B35:F35"/>
    <mergeCell ref="G35:H35"/>
  </mergeCells>
  <conditionalFormatting sqref="D6:D21">
    <cfRule type="cellIs" dxfId="8" priority="35" stopIfTrue="1" operator="equal">
      <formula>"CW 2130-R11"</formula>
    </cfRule>
  </conditionalFormatting>
  <conditionalFormatting sqref="D6:D23">
    <cfRule type="cellIs" dxfId="7" priority="36" stopIfTrue="1" operator="equal">
      <formula>"CW 3120-R2"</formula>
    </cfRule>
    <cfRule type="cellIs" dxfId="6" priority="37" stopIfTrue="1" operator="equal">
      <formula>"CW 3240-R7"</formula>
    </cfRule>
  </conditionalFormatting>
  <conditionalFormatting sqref="D24">
    <cfRule type="cellIs" dxfId="5" priority="22" stopIfTrue="1" operator="equal">
      <formula>"CW 3120-R2"</formula>
    </cfRule>
    <cfRule type="cellIs" dxfId="4" priority="23" stopIfTrue="1" operator="equal">
      <formula>"CW 3240-R7"</formula>
    </cfRule>
  </conditionalFormatting>
  <conditionalFormatting sqref="D24:D25">
    <cfRule type="cellIs" dxfId="3" priority="21" stopIfTrue="1" operator="equal">
      <formula>"CW 2130-R11"</formula>
    </cfRule>
  </conditionalFormatting>
  <conditionalFormatting sqref="D25:D34">
    <cfRule type="cellIs" dxfId="2" priority="80" stopIfTrue="1" operator="equal">
      <formula>"CW 3120-R2"</formula>
    </cfRule>
    <cfRule type="cellIs" dxfId="1" priority="81" stopIfTrue="1" operator="equal">
      <formula>"CW 3240-R7"</formula>
    </cfRule>
  </conditionalFormatting>
  <conditionalFormatting sqref="D27:D34">
    <cfRule type="cellIs" dxfId="0" priority="79" stopIfTrue="1" operator="equal">
      <formula>"CW 2130-R11"</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BreakPreview" zoomScaleNormal="100" zoomScaleSheetLayoutView="100" workbookViewId="0">
      <selection activeCell="I15" sqref="I15"/>
    </sheetView>
  </sheetViews>
  <sheetFormatPr defaultColWidth="9.28515625" defaultRowHeight="12.75" x14ac:dyDescent="0.2"/>
  <cols>
    <col min="1" max="1" width="5.7109375" style="86" customWidth="1"/>
    <col min="2" max="2" width="28.5703125" style="86" customWidth="1"/>
    <col min="3" max="3" width="12.5703125" style="86" customWidth="1"/>
    <col min="4" max="4" width="13.7109375" style="88" customWidth="1"/>
    <col min="5" max="5" width="10.7109375" style="84" customWidth="1"/>
    <col min="6" max="6" width="12.42578125" style="85" customWidth="1"/>
    <col min="7" max="7" width="13.7109375" style="85" customWidth="1"/>
    <col min="8" max="16384" width="9.28515625" style="86"/>
  </cols>
  <sheetData>
    <row r="1" spans="1:7" x14ac:dyDescent="0.2">
      <c r="A1" s="487"/>
      <c r="B1" s="487"/>
      <c r="C1" s="488" t="s">
        <v>144</v>
      </c>
      <c r="D1" s="488"/>
      <c r="E1" s="93"/>
      <c r="F1" s="94"/>
    </row>
    <row r="2" spans="1:7" x14ac:dyDescent="0.2">
      <c r="A2" s="489"/>
      <c r="B2" s="489"/>
      <c r="C2" s="488" t="s">
        <v>145</v>
      </c>
      <c r="D2" s="488"/>
      <c r="E2" s="93"/>
      <c r="F2" s="268"/>
      <c r="G2" s="87"/>
    </row>
    <row r="3" spans="1:7" x14ac:dyDescent="0.2">
      <c r="A3" s="489"/>
      <c r="B3" s="489"/>
      <c r="C3" s="269"/>
      <c r="D3" s="269"/>
      <c r="E3" s="93"/>
      <c r="F3" s="268"/>
      <c r="G3" s="87"/>
    </row>
    <row r="4" spans="1:7" x14ac:dyDescent="0.2">
      <c r="A4" s="90" t="s">
        <v>19</v>
      </c>
      <c r="B4" s="90"/>
      <c r="C4" s="90"/>
      <c r="D4" s="269"/>
      <c r="E4" s="93"/>
      <c r="F4" s="268"/>
      <c r="G4" s="87"/>
    </row>
    <row r="5" spans="1:7" ht="22.5" x14ac:dyDescent="0.2">
      <c r="A5" s="270" t="s">
        <v>20</v>
      </c>
      <c r="B5" s="270" t="s">
        <v>21</v>
      </c>
      <c r="C5" s="271" t="s">
        <v>22</v>
      </c>
      <c r="D5" s="271" t="s">
        <v>23</v>
      </c>
      <c r="E5" s="272" t="s">
        <v>24</v>
      </c>
      <c r="F5" s="273" t="s">
        <v>25</v>
      </c>
      <c r="G5" s="89" t="s">
        <v>26</v>
      </c>
    </row>
    <row r="6" spans="1:7" x14ac:dyDescent="0.2">
      <c r="A6" s="274">
        <v>1</v>
      </c>
      <c r="B6" s="275" t="s">
        <v>146</v>
      </c>
      <c r="C6" s="276" t="s">
        <v>147</v>
      </c>
      <c r="D6" s="276" t="s">
        <v>27</v>
      </c>
      <c r="E6" s="277">
        <v>1</v>
      </c>
      <c r="F6" s="266" t="s">
        <v>28</v>
      </c>
      <c r="G6" s="267" t="str">
        <f>IF(OR(ISTEXT(F6),ISBLANK(F6)),"$   -",ROUND(E6*F6,3))</f>
        <v>$   -</v>
      </c>
    </row>
    <row r="7" spans="1:7" x14ac:dyDescent="0.2">
      <c r="A7" s="278">
        <f>A6+1</f>
        <v>2</v>
      </c>
      <c r="B7" s="279" t="s">
        <v>148</v>
      </c>
      <c r="C7" s="280" t="s">
        <v>149</v>
      </c>
      <c r="D7" s="276" t="s">
        <v>27</v>
      </c>
      <c r="E7" s="277">
        <v>2</v>
      </c>
      <c r="F7" s="266" t="s">
        <v>28</v>
      </c>
      <c r="G7" s="267" t="str">
        <f t="shared" ref="G7:G8" si="0">IF(OR(ISTEXT(F7),ISBLANK(F7)),"$   -",ROUND(E7*F7,3))</f>
        <v>$   -</v>
      </c>
    </row>
    <row r="8" spans="1:7" ht="13.5" thickBot="1" x14ac:dyDescent="0.25">
      <c r="A8" s="278">
        <f>A7+1</f>
        <v>3</v>
      </c>
      <c r="B8" s="281" t="s">
        <v>150</v>
      </c>
      <c r="C8" s="280" t="s">
        <v>151</v>
      </c>
      <c r="D8" s="276" t="s">
        <v>27</v>
      </c>
      <c r="E8" s="277">
        <v>3</v>
      </c>
      <c r="F8" s="266" t="s">
        <v>28</v>
      </c>
      <c r="G8" s="267" t="str">
        <f t="shared" si="0"/>
        <v>$   -</v>
      </c>
    </row>
    <row r="9" spans="1:7" ht="15" thickTop="1" x14ac:dyDescent="0.2">
      <c r="A9" s="282"/>
      <c r="B9" s="283"/>
      <c r="C9" s="283"/>
      <c r="D9" s="284"/>
      <c r="E9" s="285"/>
      <c r="F9" s="286"/>
      <c r="G9" s="287"/>
    </row>
    <row r="10" spans="1:7" ht="14.25" x14ac:dyDescent="0.2">
      <c r="A10" s="288" t="s">
        <v>152</v>
      </c>
      <c r="B10" s="289"/>
      <c r="C10" s="289"/>
      <c r="D10" s="290"/>
      <c r="E10" s="149"/>
      <c r="F10" s="485"/>
      <c r="G10" s="486"/>
    </row>
    <row r="11" spans="1:7" ht="14.25" x14ac:dyDescent="0.2">
      <c r="A11" s="146" t="s">
        <v>153</v>
      </c>
      <c r="B11" s="90"/>
      <c r="C11" s="90"/>
      <c r="D11" s="148"/>
      <c r="E11" s="149"/>
      <c r="F11" s="480">
        <f>SUM(G6:G8)</f>
        <v>0</v>
      </c>
      <c r="G11" s="481"/>
    </row>
    <row r="12" spans="1:7" ht="14.25" x14ac:dyDescent="0.2">
      <c r="A12" s="150"/>
      <c r="B12" s="151"/>
      <c r="C12" s="151"/>
      <c r="D12" s="152"/>
      <c r="E12" s="153"/>
      <c r="F12" s="291"/>
      <c r="G12" s="151"/>
    </row>
    <row r="13" spans="1:7" x14ac:dyDescent="0.2">
      <c r="A13" s="292"/>
      <c r="B13" s="91"/>
      <c r="C13" s="91"/>
      <c r="D13" s="92"/>
      <c r="E13" s="93"/>
      <c r="F13" s="94"/>
      <c r="G13" s="95"/>
    </row>
    <row r="14" spans="1:7" x14ac:dyDescent="0.2">
      <c r="A14" s="293"/>
      <c r="B14" s="91"/>
      <c r="C14" s="91"/>
      <c r="D14" s="92"/>
      <c r="E14" s="96"/>
      <c r="F14" s="97"/>
      <c r="G14" s="98"/>
    </row>
    <row r="15" spans="1:7" x14ac:dyDescent="0.2">
      <c r="A15" s="293"/>
      <c r="B15" s="91"/>
      <c r="C15" s="91"/>
      <c r="D15" s="92"/>
      <c r="E15" s="482" t="s">
        <v>32</v>
      </c>
      <c r="F15" s="482"/>
      <c r="G15" s="99"/>
    </row>
    <row r="16" spans="1:7" x14ac:dyDescent="0.2">
      <c r="A16" s="294"/>
      <c r="B16" s="100"/>
      <c r="C16" s="100"/>
      <c r="D16" s="101"/>
      <c r="E16" s="96"/>
      <c r="F16" s="97"/>
      <c r="G16" s="98"/>
    </row>
    <row r="18" spans="1:7" hidden="1" x14ac:dyDescent="0.2">
      <c r="A18" s="295"/>
      <c r="B18" s="90"/>
      <c r="C18" s="90"/>
      <c r="D18" s="269"/>
      <c r="E18" s="93"/>
      <c r="F18" s="94"/>
      <c r="G18" s="94"/>
    </row>
    <row r="19" spans="1:7" hidden="1" x14ac:dyDescent="0.2">
      <c r="A19" s="102"/>
      <c r="B19" s="479"/>
      <c r="C19" s="479"/>
      <c r="D19" s="479"/>
      <c r="E19" s="479"/>
      <c r="F19" s="103"/>
      <c r="G19" s="103"/>
    </row>
    <row r="20" spans="1:7" hidden="1" x14ac:dyDescent="0.2">
      <c r="A20" s="102"/>
      <c r="B20" s="479"/>
      <c r="C20" s="479"/>
      <c r="D20" s="479"/>
      <c r="E20" s="479"/>
      <c r="F20" s="103"/>
      <c r="G20" s="103"/>
    </row>
    <row r="21" spans="1:7" x14ac:dyDescent="0.2">
      <c r="A21" s="102"/>
      <c r="B21" s="479"/>
      <c r="C21" s="479"/>
      <c r="D21" s="479"/>
      <c r="E21" s="479"/>
      <c r="F21" s="103"/>
      <c r="G21" s="103"/>
    </row>
    <row r="22" spans="1:7" ht="15" x14ac:dyDescent="0.25">
      <c r="A22" s="102"/>
      <c r="B22" s="483" t="s">
        <v>154</v>
      </c>
      <c r="C22" s="483"/>
      <c r="D22" s="483"/>
      <c r="E22" s="483"/>
      <c r="F22" s="103"/>
      <c r="G22" s="103"/>
    </row>
    <row r="23" spans="1:7" ht="43.5" customHeight="1" x14ac:dyDescent="0.2">
      <c r="A23" s="102"/>
      <c r="B23" s="479" t="s">
        <v>155</v>
      </c>
      <c r="C23" s="479"/>
      <c r="D23" s="479"/>
      <c r="E23" s="479"/>
      <c r="F23" s="103"/>
      <c r="G23" s="103"/>
    </row>
    <row r="24" spans="1:7" ht="22.5" customHeight="1" x14ac:dyDescent="0.2">
      <c r="A24" s="102"/>
      <c r="B24" s="479" t="s">
        <v>156</v>
      </c>
      <c r="C24" s="479"/>
      <c r="D24" s="479"/>
      <c r="E24" s="479"/>
      <c r="F24" s="103"/>
      <c r="G24" s="103"/>
    </row>
    <row r="25" spans="1:7" ht="32.25" customHeight="1" x14ac:dyDescent="0.2">
      <c r="A25" s="102"/>
      <c r="B25" s="479" t="s">
        <v>157</v>
      </c>
      <c r="C25" s="479"/>
      <c r="D25" s="479"/>
      <c r="E25" s="479"/>
      <c r="F25" s="103"/>
      <c r="G25" s="103"/>
    </row>
    <row r="26" spans="1:7" ht="42.75" customHeight="1" x14ac:dyDescent="0.2">
      <c r="A26" s="102"/>
      <c r="B26" s="479" t="s">
        <v>158</v>
      </c>
      <c r="C26" s="479"/>
      <c r="D26" s="479"/>
      <c r="E26" s="479"/>
      <c r="F26" s="103"/>
      <c r="G26" s="103"/>
    </row>
    <row r="27" spans="1:7" ht="23.25" customHeight="1" x14ac:dyDescent="0.2">
      <c r="A27" s="102"/>
      <c r="B27" s="484" t="s">
        <v>159</v>
      </c>
      <c r="C27" s="484"/>
      <c r="D27" s="484"/>
      <c r="E27" s="484"/>
      <c r="F27" s="103"/>
      <c r="G27" s="103"/>
    </row>
    <row r="28" spans="1:7" x14ac:dyDescent="0.2">
      <c r="A28" s="102"/>
      <c r="B28" s="90"/>
      <c r="C28" s="90"/>
      <c r="D28" s="269"/>
      <c r="E28" s="93"/>
      <c r="F28" s="103"/>
      <c r="G28" s="103"/>
    </row>
    <row r="29" spans="1:7" x14ac:dyDescent="0.2">
      <c r="A29" s="102"/>
      <c r="B29" s="479"/>
      <c r="C29" s="479"/>
      <c r="D29" s="479"/>
      <c r="E29" s="479"/>
      <c r="F29" s="103"/>
      <c r="G29" s="103"/>
    </row>
    <row r="30" spans="1:7" x14ac:dyDescent="0.2">
      <c r="A30" s="102"/>
      <c r="B30" s="479"/>
      <c r="C30" s="479"/>
      <c r="D30" s="479"/>
      <c r="E30" s="479"/>
      <c r="F30" s="103"/>
      <c r="G30" s="103"/>
    </row>
    <row r="31" spans="1:7" x14ac:dyDescent="0.2">
      <c r="A31" s="102"/>
      <c r="B31" s="479"/>
      <c r="C31" s="479"/>
      <c r="D31" s="479"/>
      <c r="E31" s="479"/>
      <c r="F31" s="103"/>
      <c r="G31" s="103"/>
    </row>
    <row r="32" spans="1:7" x14ac:dyDescent="0.2">
      <c r="A32" s="102"/>
      <c r="B32" s="479"/>
      <c r="C32" s="479"/>
      <c r="D32" s="479"/>
      <c r="E32" s="479"/>
      <c r="F32" s="103"/>
      <c r="G32" s="103"/>
    </row>
    <row r="33" spans="1:7" x14ac:dyDescent="0.2">
      <c r="A33" s="102"/>
      <c r="B33" s="479"/>
      <c r="C33" s="479"/>
      <c r="D33" s="479"/>
      <c r="E33" s="479"/>
      <c r="F33" s="103"/>
      <c r="G33" s="103"/>
    </row>
    <row r="34" spans="1:7" x14ac:dyDescent="0.2">
      <c r="A34" s="102"/>
      <c r="B34" s="479"/>
      <c r="C34" s="479"/>
      <c r="D34" s="479"/>
      <c r="E34" s="479"/>
      <c r="F34" s="103"/>
      <c r="G34" s="103"/>
    </row>
    <row r="35" spans="1:7" x14ac:dyDescent="0.2">
      <c r="A35" s="102"/>
      <c r="B35" s="479"/>
      <c r="C35" s="479"/>
      <c r="D35" s="479"/>
      <c r="E35" s="479"/>
      <c r="F35" s="103"/>
      <c r="G35" s="103"/>
    </row>
    <row r="36" spans="1:7" x14ac:dyDescent="0.2">
      <c r="A36" s="102"/>
      <c r="B36" s="479"/>
      <c r="C36" s="479"/>
      <c r="D36" s="479"/>
      <c r="E36" s="479"/>
      <c r="F36" s="103"/>
      <c r="G36" s="103"/>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26"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160</v>
      </c>
      <c r="B1" s="17"/>
    </row>
    <row r="2" spans="1:2" ht="20.25" x14ac:dyDescent="0.25">
      <c r="A2" s="10"/>
    </row>
    <row r="3" spans="1:2" ht="21" customHeight="1" x14ac:dyDescent="0.2">
      <c r="A3" s="30" t="s">
        <v>161</v>
      </c>
      <c r="B3" s="18"/>
    </row>
    <row r="4" spans="1:2" ht="18" x14ac:dyDescent="0.2">
      <c r="A4" s="13" t="s">
        <v>162</v>
      </c>
      <c r="B4" s="18"/>
    </row>
    <row r="5" spans="1:2" ht="15" customHeight="1" x14ac:dyDescent="0.2">
      <c r="B5" s="18"/>
    </row>
    <row r="6" spans="1:2" ht="24.6" customHeight="1" x14ac:dyDescent="0.2">
      <c r="A6" s="82" t="s">
        <v>163</v>
      </c>
      <c r="B6" s="18"/>
    </row>
    <row r="7" spans="1:2" ht="45.75" customHeight="1" x14ac:dyDescent="0.2">
      <c r="A7" s="31" t="s">
        <v>164</v>
      </c>
      <c r="B7" s="18"/>
    </row>
    <row r="8" spans="1:2" ht="58.9" customHeight="1" x14ac:dyDescent="0.2">
      <c r="A8" s="31" t="s">
        <v>165</v>
      </c>
      <c r="B8" s="19"/>
    </row>
    <row r="9" spans="1:2" ht="21" customHeight="1" x14ac:dyDescent="0.25">
      <c r="A9" s="83" t="s">
        <v>166</v>
      </c>
      <c r="B9" s="18"/>
    </row>
    <row r="10" spans="1:2" s="15" customFormat="1" ht="45" customHeight="1" x14ac:dyDescent="0.25">
      <c r="A10" s="33" t="s">
        <v>167</v>
      </c>
      <c r="B10" s="18"/>
    </row>
    <row r="11" spans="1:2" ht="21" customHeight="1" x14ac:dyDescent="0.25">
      <c r="A11" s="83" t="s">
        <v>168</v>
      </c>
      <c r="B11" s="18"/>
    </row>
    <row r="12" spans="1:2" ht="53.25" customHeight="1" x14ac:dyDescent="0.2">
      <c r="A12" s="31" t="s">
        <v>169</v>
      </c>
      <c r="B12" s="18"/>
    </row>
    <row r="13" spans="1:2" ht="50.25" customHeight="1" x14ac:dyDescent="0.2">
      <c r="A13" s="33" t="s">
        <v>170</v>
      </c>
      <c r="B13" s="18"/>
    </row>
    <row r="14" spans="1:2" ht="18" customHeight="1" x14ac:dyDescent="0.2">
      <c r="A14" s="33"/>
      <c r="B14" s="18"/>
    </row>
    <row r="15" spans="1:2" ht="18" x14ac:dyDescent="0.25">
      <c r="A15" s="83" t="s">
        <v>171</v>
      </c>
    </row>
    <row r="16" spans="1:2" ht="60.75" customHeight="1" x14ac:dyDescent="0.25">
      <c r="A16" s="33" t="s">
        <v>172</v>
      </c>
    </row>
    <row r="17" spans="1:1" x14ac:dyDescent="0.25">
      <c r="A17" s="33" t="s">
        <v>173</v>
      </c>
    </row>
    <row r="18" spans="1:1" x14ac:dyDescent="0.25">
      <c r="A18" s="33" t="s">
        <v>174</v>
      </c>
    </row>
    <row r="19" spans="1:1" x14ac:dyDescent="0.25">
      <c r="A19" s="33" t="s">
        <v>175</v>
      </c>
    </row>
    <row r="20" spans="1:1" x14ac:dyDescent="0.25">
      <c r="A20" s="33" t="s">
        <v>176</v>
      </c>
    </row>
    <row r="21" spans="1:1" ht="47.25" x14ac:dyDescent="0.25">
      <c r="A21" s="33" t="s">
        <v>177</v>
      </c>
    </row>
    <row r="22" spans="1:1" x14ac:dyDescent="0.25">
      <c r="A22" s="31"/>
    </row>
    <row r="23" spans="1:1" x14ac:dyDescent="0.25">
      <c r="A23" s="31"/>
    </row>
    <row r="24" spans="1:1" x14ac:dyDescent="0.25">
      <c r="A24" s="31"/>
    </row>
    <row r="25" spans="1:1" x14ac:dyDescent="0.25">
      <c r="A25" s="31"/>
    </row>
    <row r="26" spans="1:1" x14ac:dyDescent="0.25">
      <c r="A26" s="31"/>
    </row>
    <row r="27" spans="1:1" x14ac:dyDescent="0.25">
      <c r="A27" s="31"/>
    </row>
    <row r="28" spans="1:1" x14ac:dyDescent="0.25">
      <c r="A28" s="31"/>
    </row>
    <row r="29" spans="1:1" x14ac:dyDescent="0.25">
      <c r="A29" s="31"/>
    </row>
    <row r="30" spans="1:1" x14ac:dyDescent="0.25">
      <c r="A30" s="31"/>
    </row>
    <row r="31" spans="1:1" x14ac:dyDescent="0.25">
      <c r="A31" s="31"/>
    </row>
    <row r="32" spans="1:1" x14ac:dyDescent="0.25">
      <c r="A32" s="31"/>
    </row>
    <row r="33" spans="1:2" x14ac:dyDescent="0.25">
      <c r="A33" s="31"/>
    </row>
    <row r="34" spans="1:2" x14ac:dyDescent="0.25">
      <c r="A34" s="31"/>
    </row>
    <row r="35" spans="1:2" x14ac:dyDescent="0.25">
      <c r="A35" s="31"/>
    </row>
    <row r="36" spans="1:2" x14ac:dyDescent="0.25">
      <c r="A36" s="31"/>
    </row>
    <row r="37" spans="1:2" x14ac:dyDescent="0.25">
      <c r="A37" s="31"/>
    </row>
    <row r="38" spans="1:2" x14ac:dyDescent="0.25">
      <c r="A38" s="31"/>
    </row>
    <row r="39" spans="1:2" x14ac:dyDescent="0.25">
      <c r="A39" s="31"/>
    </row>
    <row r="40" spans="1:2" x14ac:dyDescent="0.25">
      <c r="A40" s="31"/>
    </row>
    <row r="41" spans="1:2" ht="18" x14ac:dyDescent="0.25">
      <c r="A41" s="32" t="s">
        <v>178</v>
      </c>
    </row>
    <row r="42" spans="1:2" ht="13.5" customHeight="1" x14ac:dyDescent="0.25">
      <c r="A42" s="33"/>
    </row>
    <row r="43" spans="1:2" ht="58.5" customHeight="1" x14ac:dyDescent="0.25">
      <c r="A43" s="33" t="s">
        <v>179</v>
      </c>
    </row>
    <row r="44" spans="1:2" ht="15.75" customHeight="1" x14ac:dyDescent="0.25">
      <c r="A44" s="34"/>
      <c r="B44" s="18"/>
    </row>
    <row r="45" spans="1:2" ht="20.25" customHeight="1" x14ac:dyDescent="0.25">
      <c r="A45" s="83" t="s">
        <v>180</v>
      </c>
      <c r="B45" s="18"/>
    </row>
    <row r="46" spans="1:2" ht="30" x14ac:dyDescent="0.2">
      <c r="A46" s="33" t="s">
        <v>181</v>
      </c>
      <c r="B46" s="18"/>
    </row>
    <row r="47" spans="1:2" ht="64.5" customHeight="1" x14ac:dyDescent="0.2">
      <c r="A47" s="33" t="s">
        <v>182</v>
      </c>
      <c r="B47" s="18"/>
    </row>
    <row r="48" spans="1:2" x14ac:dyDescent="0.25">
      <c r="A48" s="31"/>
    </row>
    <row r="49" spans="1:1" ht="18" x14ac:dyDescent="0.25">
      <c r="A49" s="83" t="s">
        <v>183</v>
      </c>
    </row>
    <row r="50" spans="1:1" ht="36" customHeight="1" x14ac:dyDescent="0.25">
      <c r="A50" s="33" t="s">
        <v>184</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73377-E69E-4302-97E7-A95C2D0742B8}">
  <sheetPr>
    <pageSetUpPr fitToPage="1"/>
  </sheetPr>
  <dimension ref="A1:G106"/>
  <sheetViews>
    <sheetView showGridLines="0" view="pageBreakPreview" zoomScale="130" zoomScaleNormal="140" zoomScaleSheetLayoutView="130" zoomScalePageLayoutView="120" workbookViewId="0">
      <selection activeCell="D78" sqref="D78"/>
    </sheetView>
  </sheetViews>
  <sheetFormatPr defaultRowHeight="12.75" x14ac:dyDescent="0.2"/>
  <cols>
    <col min="1" max="1" width="5.7109375" customWidth="1"/>
    <col min="2" max="2" width="53.7109375" customWidth="1"/>
    <col min="3" max="3" width="28" style="344" customWidth="1"/>
    <col min="4" max="4" width="13.7109375" style="7" customWidth="1"/>
    <col min="5" max="5" width="10.7109375" style="5" customWidth="1"/>
    <col min="6" max="6" width="12.42578125" style="105" customWidth="1"/>
    <col min="7" max="7" width="13.7109375" style="105" customWidth="1"/>
  </cols>
  <sheetData>
    <row r="1" spans="1:7" x14ac:dyDescent="0.2">
      <c r="A1" s="494"/>
      <c r="B1" s="494"/>
      <c r="C1" s="431" t="s">
        <v>17</v>
      </c>
      <c r="D1" s="431"/>
      <c r="E1" s="123"/>
      <c r="F1" s="124"/>
    </row>
    <row r="2" spans="1:7" x14ac:dyDescent="0.2">
      <c r="A2" s="428"/>
      <c r="B2" s="428"/>
      <c r="C2" s="359" t="s">
        <v>197</v>
      </c>
      <c r="D2" s="126"/>
      <c r="E2" s="123"/>
      <c r="F2" s="127"/>
      <c r="G2" s="106"/>
    </row>
    <row r="3" spans="1:7" x14ac:dyDescent="0.2">
      <c r="A3" s="495"/>
      <c r="B3" s="428"/>
      <c r="C3" s="334"/>
      <c r="D3" s="129"/>
      <c r="E3" s="123"/>
      <c r="F3" s="127"/>
      <c r="G3" s="106"/>
    </row>
    <row r="4" spans="1:7" x14ac:dyDescent="0.2">
      <c r="A4" s="130" t="s">
        <v>19</v>
      </c>
      <c r="B4" s="130"/>
      <c r="C4" s="335"/>
      <c r="D4" s="129"/>
      <c r="E4" s="123"/>
      <c r="F4" s="127"/>
      <c r="G4" s="106"/>
    </row>
    <row r="5" spans="1:7" ht="22.5" x14ac:dyDescent="0.2">
      <c r="A5" s="131" t="s">
        <v>20</v>
      </c>
      <c r="B5" s="131" t="s">
        <v>21</v>
      </c>
      <c r="C5" s="336" t="s">
        <v>22</v>
      </c>
      <c r="D5" s="132" t="s">
        <v>23</v>
      </c>
      <c r="E5" s="133" t="s">
        <v>24</v>
      </c>
      <c r="F5" s="134" t="s">
        <v>25</v>
      </c>
      <c r="G5" s="107" t="s">
        <v>26</v>
      </c>
    </row>
    <row r="6" spans="1:7" x14ac:dyDescent="0.2">
      <c r="A6" s="135">
        <v>1</v>
      </c>
      <c r="B6" s="327" t="s">
        <v>195</v>
      </c>
      <c r="C6" s="339" t="s">
        <v>189</v>
      </c>
      <c r="D6" s="118" t="s">
        <v>29</v>
      </c>
      <c r="E6" s="119">
        <v>1</v>
      </c>
      <c r="F6" s="104" t="s">
        <v>28</v>
      </c>
      <c r="G6" s="108" t="str">
        <f>IF(OR(ISTEXT(F6),ISBLANK(F6)), "$   - ",ROUND(E6*F6,2))</f>
        <v xml:space="preserve">$   - </v>
      </c>
    </row>
    <row r="7" spans="1:7" x14ac:dyDescent="0.2">
      <c r="A7" s="136">
        <f>A6+1</f>
        <v>2</v>
      </c>
      <c r="B7" s="328" t="s">
        <v>196</v>
      </c>
      <c r="C7" s="339" t="s">
        <v>189</v>
      </c>
      <c r="D7" s="118" t="s">
        <v>29</v>
      </c>
      <c r="E7" s="119">
        <v>1</v>
      </c>
      <c r="F7" s="104" t="s">
        <v>28</v>
      </c>
      <c r="G7" s="108" t="str">
        <f>IF(OR(ISTEXT(F7),ISBLANK(F7)), "$   - ",ROUND(E7*F7,2))</f>
        <v xml:space="preserve">$   - </v>
      </c>
    </row>
    <row r="8" spans="1:7" s="329" customFormat="1" x14ac:dyDescent="0.2">
      <c r="A8" s="330">
        <f t="shared" ref="A8:A71" si="0">A7+1</f>
        <v>3</v>
      </c>
      <c r="B8" s="328" t="s">
        <v>185</v>
      </c>
      <c r="C8" s="339" t="s">
        <v>189</v>
      </c>
      <c r="D8" s="118" t="s">
        <v>29</v>
      </c>
      <c r="E8" s="331">
        <v>1</v>
      </c>
      <c r="F8" s="332" t="s">
        <v>28</v>
      </c>
      <c r="G8" s="333" t="str">
        <f t="shared" ref="G8:G71" si="1">IF(OR(ISTEXT(F8),ISBLANK(F8)), "$   - ",ROUND(E8*F8,2))</f>
        <v xml:space="preserve">$   - </v>
      </c>
    </row>
    <row r="9" spans="1:7" x14ac:dyDescent="0.2">
      <c r="A9" s="136">
        <f>A8+1</f>
        <v>4</v>
      </c>
      <c r="B9" s="328" t="s">
        <v>193</v>
      </c>
      <c r="C9" s="339" t="s">
        <v>194</v>
      </c>
      <c r="D9" s="118" t="s">
        <v>29</v>
      </c>
      <c r="E9" s="119">
        <v>1</v>
      </c>
      <c r="F9" s="104" t="s">
        <v>28</v>
      </c>
      <c r="G9" s="108" t="str">
        <f t="shared" si="1"/>
        <v xml:space="preserve">$   - </v>
      </c>
    </row>
    <row r="10" spans="1:7" x14ac:dyDescent="0.2">
      <c r="A10" s="353"/>
      <c r="B10" s="378" t="s">
        <v>256</v>
      </c>
      <c r="C10" s="354"/>
      <c r="D10" s="355"/>
      <c r="E10" s="356"/>
      <c r="F10" s="357"/>
      <c r="G10" s="358"/>
    </row>
    <row r="11" spans="1:7" x14ac:dyDescent="0.2">
      <c r="A11" s="136">
        <f>A9+1</f>
        <v>5</v>
      </c>
      <c r="B11" s="328" t="s">
        <v>198</v>
      </c>
      <c r="C11" s="339" t="s">
        <v>189</v>
      </c>
      <c r="D11" s="118" t="s">
        <v>29</v>
      </c>
      <c r="E11" s="119">
        <v>1</v>
      </c>
      <c r="F11" s="104" t="s">
        <v>28</v>
      </c>
      <c r="G11" s="108" t="str">
        <f t="shared" si="1"/>
        <v xml:space="preserve">$   - </v>
      </c>
    </row>
    <row r="12" spans="1:7" x14ac:dyDescent="0.2">
      <c r="A12" s="136">
        <f t="shared" si="0"/>
        <v>6</v>
      </c>
      <c r="B12" s="328" t="s">
        <v>200</v>
      </c>
      <c r="C12" s="339" t="s">
        <v>189</v>
      </c>
      <c r="D12" s="118" t="s">
        <v>27</v>
      </c>
      <c r="E12" s="119">
        <v>2</v>
      </c>
      <c r="F12" s="104" t="s">
        <v>28</v>
      </c>
      <c r="G12" s="108" t="str">
        <f t="shared" si="1"/>
        <v xml:space="preserve">$   - </v>
      </c>
    </row>
    <row r="13" spans="1:7" x14ac:dyDescent="0.2">
      <c r="A13" s="136">
        <f t="shared" si="0"/>
        <v>7</v>
      </c>
      <c r="B13" s="328" t="s">
        <v>199</v>
      </c>
      <c r="C13" s="339" t="s">
        <v>189</v>
      </c>
      <c r="D13" s="118" t="s">
        <v>27</v>
      </c>
      <c r="E13" s="119">
        <v>1</v>
      </c>
      <c r="F13" s="104" t="s">
        <v>28</v>
      </c>
      <c r="G13" s="108" t="str">
        <f t="shared" si="1"/>
        <v xml:space="preserve">$   - </v>
      </c>
    </row>
    <row r="14" spans="1:7" x14ac:dyDescent="0.2">
      <c r="A14" s="136">
        <f t="shared" si="0"/>
        <v>8</v>
      </c>
      <c r="B14" s="329" t="s">
        <v>201</v>
      </c>
      <c r="C14" s="339" t="s">
        <v>189</v>
      </c>
      <c r="D14" s="118" t="s">
        <v>27</v>
      </c>
      <c r="E14" s="119">
        <v>3</v>
      </c>
      <c r="F14" s="104" t="s">
        <v>28</v>
      </c>
      <c r="G14" s="108" t="str">
        <f t="shared" si="1"/>
        <v xml:space="preserve">$   - </v>
      </c>
    </row>
    <row r="15" spans="1:7" x14ac:dyDescent="0.2">
      <c r="A15" s="353"/>
      <c r="B15" s="378" t="s">
        <v>257</v>
      </c>
      <c r="C15" s="354"/>
      <c r="D15" s="355"/>
      <c r="E15" s="356"/>
      <c r="F15" s="357"/>
      <c r="G15" s="358"/>
    </row>
    <row r="16" spans="1:7" s="352" customFormat="1" x14ac:dyDescent="0.2">
      <c r="A16" s="350">
        <f>A14+1</f>
        <v>9</v>
      </c>
      <c r="B16" s="328" t="s">
        <v>202</v>
      </c>
      <c r="C16" s="339" t="s">
        <v>189</v>
      </c>
      <c r="D16" s="118" t="s">
        <v>29</v>
      </c>
      <c r="E16" s="119">
        <v>1</v>
      </c>
      <c r="F16" s="104" t="s">
        <v>28</v>
      </c>
      <c r="G16" s="351" t="str">
        <f t="shared" si="1"/>
        <v xml:space="preserve">$   - </v>
      </c>
    </row>
    <row r="17" spans="1:7" x14ac:dyDescent="0.2">
      <c r="A17" s="136">
        <f>A16+1</f>
        <v>10</v>
      </c>
      <c r="B17" s="328" t="s">
        <v>212</v>
      </c>
      <c r="C17" s="339" t="s">
        <v>189</v>
      </c>
      <c r="D17" s="118" t="s">
        <v>29</v>
      </c>
      <c r="E17" s="119">
        <v>1</v>
      </c>
      <c r="F17" s="104" t="s">
        <v>28</v>
      </c>
      <c r="G17" s="108" t="str">
        <f t="shared" si="1"/>
        <v xml:space="preserve">$   - </v>
      </c>
    </row>
    <row r="18" spans="1:7" x14ac:dyDescent="0.2">
      <c r="A18" s="136">
        <f t="shared" si="0"/>
        <v>11</v>
      </c>
      <c r="B18" s="328" t="s">
        <v>203</v>
      </c>
      <c r="C18" s="339" t="s">
        <v>189</v>
      </c>
      <c r="D18" s="118" t="s">
        <v>29</v>
      </c>
      <c r="E18" s="119">
        <v>1</v>
      </c>
      <c r="F18" s="104" t="s">
        <v>28</v>
      </c>
      <c r="G18" s="108" t="str">
        <f t="shared" si="1"/>
        <v xml:space="preserve">$   - </v>
      </c>
    </row>
    <row r="19" spans="1:7" x14ac:dyDescent="0.2">
      <c r="A19" s="136">
        <f t="shared" si="0"/>
        <v>12</v>
      </c>
      <c r="B19" s="328" t="s">
        <v>204</v>
      </c>
      <c r="C19" s="339" t="s">
        <v>189</v>
      </c>
      <c r="D19" s="118" t="s">
        <v>29</v>
      </c>
      <c r="E19" s="119">
        <v>1</v>
      </c>
      <c r="F19" s="104" t="s">
        <v>28</v>
      </c>
      <c r="G19" s="108" t="str">
        <f t="shared" si="1"/>
        <v xml:space="preserve">$   - </v>
      </c>
    </row>
    <row r="20" spans="1:7" x14ac:dyDescent="0.2">
      <c r="A20" s="136">
        <f t="shared" si="0"/>
        <v>13</v>
      </c>
      <c r="B20" s="328" t="s">
        <v>205</v>
      </c>
      <c r="C20" s="339" t="s">
        <v>189</v>
      </c>
      <c r="D20" s="118" t="s">
        <v>29</v>
      </c>
      <c r="E20" s="119">
        <v>1</v>
      </c>
      <c r="F20" s="104" t="s">
        <v>28</v>
      </c>
      <c r="G20" s="108" t="str">
        <f t="shared" si="1"/>
        <v xml:space="preserve">$   - </v>
      </c>
    </row>
    <row r="21" spans="1:7" x14ac:dyDescent="0.2">
      <c r="A21" s="136">
        <f t="shared" si="0"/>
        <v>14</v>
      </c>
      <c r="B21" s="328" t="s">
        <v>206</v>
      </c>
      <c r="C21" s="339" t="s">
        <v>189</v>
      </c>
      <c r="D21" s="118" t="s">
        <v>29</v>
      </c>
      <c r="E21" s="119">
        <v>1</v>
      </c>
      <c r="F21" s="104" t="s">
        <v>28</v>
      </c>
      <c r="G21" s="108" t="str">
        <f t="shared" si="1"/>
        <v xml:space="preserve">$   - </v>
      </c>
    </row>
    <row r="22" spans="1:7" x14ac:dyDescent="0.2">
      <c r="A22" s="136">
        <f t="shared" si="0"/>
        <v>15</v>
      </c>
      <c r="B22" s="328" t="s">
        <v>207</v>
      </c>
      <c r="C22" s="339" t="s">
        <v>189</v>
      </c>
      <c r="D22" s="118" t="s">
        <v>208</v>
      </c>
      <c r="E22" s="119">
        <v>4</v>
      </c>
      <c r="F22" s="104" t="s">
        <v>28</v>
      </c>
      <c r="G22" s="108" t="str">
        <f t="shared" si="1"/>
        <v xml:space="preserve">$   - </v>
      </c>
    </row>
    <row r="23" spans="1:7" x14ac:dyDescent="0.2">
      <c r="A23" s="136">
        <f t="shared" si="0"/>
        <v>16</v>
      </c>
      <c r="B23" s="328" t="s">
        <v>209</v>
      </c>
      <c r="C23" s="339" t="s">
        <v>189</v>
      </c>
      <c r="D23" s="118" t="s">
        <v>210</v>
      </c>
      <c r="E23" s="119">
        <v>10</v>
      </c>
      <c r="F23" s="104" t="s">
        <v>28</v>
      </c>
      <c r="G23" s="108" t="str">
        <f t="shared" si="1"/>
        <v xml:space="preserve">$   - </v>
      </c>
    </row>
    <row r="24" spans="1:7" x14ac:dyDescent="0.2">
      <c r="A24" s="136">
        <f t="shared" si="0"/>
        <v>17</v>
      </c>
      <c r="B24" s="328" t="s">
        <v>211</v>
      </c>
      <c r="C24" s="339" t="s">
        <v>189</v>
      </c>
      <c r="D24" s="118" t="s">
        <v>210</v>
      </c>
      <c r="E24" s="119">
        <v>10</v>
      </c>
      <c r="F24" s="104" t="s">
        <v>28</v>
      </c>
      <c r="G24" s="108" t="str">
        <f t="shared" si="1"/>
        <v xml:space="preserve">$   - </v>
      </c>
    </row>
    <row r="25" spans="1:7" x14ac:dyDescent="0.2">
      <c r="A25" s="353"/>
      <c r="B25" s="378" t="s">
        <v>258</v>
      </c>
      <c r="C25" s="354"/>
      <c r="D25" s="355"/>
      <c r="E25" s="356"/>
      <c r="F25" s="357"/>
      <c r="G25" s="358"/>
    </row>
    <row r="26" spans="1:7" x14ac:dyDescent="0.2">
      <c r="A26" s="136">
        <f>A24+1</f>
        <v>18</v>
      </c>
      <c r="B26" s="328" t="s">
        <v>214</v>
      </c>
      <c r="C26" s="339" t="s">
        <v>254</v>
      </c>
      <c r="D26" s="118" t="s">
        <v>27</v>
      </c>
      <c r="E26" s="119">
        <v>1</v>
      </c>
      <c r="F26" s="104" t="s">
        <v>28</v>
      </c>
      <c r="G26" s="108" t="str">
        <f t="shared" si="1"/>
        <v xml:space="preserve">$   - </v>
      </c>
    </row>
    <row r="27" spans="1:7" ht="25.5" x14ac:dyDescent="0.2">
      <c r="A27" s="136">
        <f t="shared" si="0"/>
        <v>19</v>
      </c>
      <c r="B27" s="361" t="s">
        <v>246</v>
      </c>
      <c r="C27" s="339" t="s">
        <v>254</v>
      </c>
      <c r="D27" s="118" t="s">
        <v>27</v>
      </c>
      <c r="E27" s="119">
        <v>1</v>
      </c>
      <c r="F27" s="104" t="s">
        <v>28</v>
      </c>
      <c r="G27" s="108" t="str">
        <f t="shared" si="1"/>
        <v xml:space="preserve">$   - </v>
      </c>
    </row>
    <row r="28" spans="1:7" x14ac:dyDescent="0.2">
      <c r="A28" s="136">
        <f t="shared" si="0"/>
        <v>20</v>
      </c>
      <c r="B28" s="328" t="s">
        <v>215</v>
      </c>
      <c r="C28" s="339" t="s">
        <v>254</v>
      </c>
      <c r="D28" s="118" t="s">
        <v>27</v>
      </c>
      <c r="E28" s="119">
        <v>3</v>
      </c>
      <c r="F28" s="104" t="s">
        <v>28</v>
      </c>
      <c r="G28" s="108" t="str">
        <f t="shared" si="1"/>
        <v xml:space="preserve">$   - </v>
      </c>
    </row>
    <row r="29" spans="1:7" ht="22.5" x14ac:dyDescent="0.2">
      <c r="A29" s="136">
        <f t="shared" si="0"/>
        <v>21</v>
      </c>
      <c r="B29" s="328" t="s">
        <v>216</v>
      </c>
      <c r="C29" s="360" t="s">
        <v>247</v>
      </c>
      <c r="D29" s="118" t="s">
        <v>27</v>
      </c>
      <c r="E29" s="119">
        <v>1</v>
      </c>
      <c r="F29" s="104" t="s">
        <v>28</v>
      </c>
      <c r="G29" s="108" t="str">
        <f t="shared" si="1"/>
        <v xml:space="preserve">$   - </v>
      </c>
    </row>
    <row r="30" spans="1:7" x14ac:dyDescent="0.2">
      <c r="A30" s="136">
        <f t="shared" si="0"/>
        <v>22</v>
      </c>
      <c r="B30" s="328" t="s">
        <v>217</v>
      </c>
      <c r="C30" s="360" t="s">
        <v>248</v>
      </c>
      <c r="D30" s="118" t="s">
        <v>27</v>
      </c>
      <c r="E30" s="119">
        <v>1</v>
      </c>
      <c r="F30" s="104" t="s">
        <v>28</v>
      </c>
      <c r="G30" s="108" t="str">
        <f t="shared" si="1"/>
        <v xml:space="preserve">$   - </v>
      </c>
    </row>
    <row r="31" spans="1:7" x14ac:dyDescent="0.2">
      <c r="A31" s="136">
        <f t="shared" si="0"/>
        <v>23</v>
      </c>
      <c r="B31" s="328" t="s">
        <v>218</v>
      </c>
      <c r="C31" s="339" t="s">
        <v>254</v>
      </c>
      <c r="D31" s="118" t="s">
        <v>27</v>
      </c>
      <c r="E31" s="119">
        <v>1</v>
      </c>
      <c r="F31" s="104" t="s">
        <v>28</v>
      </c>
      <c r="G31" s="108" t="str">
        <f t="shared" si="1"/>
        <v xml:space="preserve">$   - </v>
      </c>
    </row>
    <row r="32" spans="1:7" x14ac:dyDescent="0.2">
      <c r="A32" s="136">
        <f t="shared" si="0"/>
        <v>24</v>
      </c>
      <c r="B32" s="328" t="s">
        <v>219</v>
      </c>
      <c r="C32" s="339" t="s">
        <v>254</v>
      </c>
      <c r="D32" s="118" t="s">
        <v>27</v>
      </c>
      <c r="E32" s="119">
        <v>1</v>
      </c>
      <c r="F32" s="104" t="s">
        <v>28</v>
      </c>
      <c r="G32" s="108" t="str">
        <f t="shared" si="1"/>
        <v xml:space="preserve">$   - </v>
      </c>
    </row>
    <row r="33" spans="1:7" ht="22.5" x14ac:dyDescent="0.2">
      <c r="A33" s="136">
        <f t="shared" si="0"/>
        <v>25</v>
      </c>
      <c r="B33" s="328" t="s">
        <v>220</v>
      </c>
      <c r="C33" s="360" t="s">
        <v>247</v>
      </c>
      <c r="D33" s="118" t="s">
        <v>27</v>
      </c>
      <c r="E33" s="119">
        <v>1</v>
      </c>
      <c r="F33" s="104" t="s">
        <v>28</v>
      </c>
      <c r="G33" s="108" t="str">
        <f t="shared" si="1"/>
        <v xml:space="preserve">$   - </v>
      </c>
    </row>
    <row r="34" spans="1:7" ht="22.5" x14ac:dyDescent="0.2">
      <c r="A34" s="136">
        <f t="shared" si="0"/>
        <v>26</v>
      </c>
      <c r="B34" s="120" t="s">
        <v>221</v>
      </c>
      <c r="C34" s="360" t="s">
        <v>247</v>
      </c>
      <c r="D34" s="118" t="s">
        <v>208</v>
      </c>
      <c r="E34" s="119">
        <v>6</v>
      </c>
      <c r="F34" s="104" t="s">
        <v>28</v>
      </c>
      <c r="G34" s="108" t="str">
        <f t="shared" si="1"/>
        <v xml:space="preserve">$   - </v>
      </c>
    </row>
    <row r="35" spans="1:7" x14ac:dyDescent="0.2">
      <c r="A35" s="136">
        <f t="shared" si="0"/>
        <v>27</v>
      </c>
      <c r="B35" s="120" t="s">
        <v>222</v>
      </c>
      <c r="C35" s="339" t="s">
        <v>254</v>
      </c>
      <c r="D35" s="118" t="s">
        <v>208</v>
      </c>
      <c r="E35" s="119">
        <v>30</v>
      </c>
      <c r="F35" s="104" t="s">
        <v>28</v>
      </c>
      <c r="G35" s="108" t="str">
        <f t="shared" si="1"/>
        <v xml:space="preserve">$   - </v>
      </c>
    </row>
    <row r="36" spans="1:7" ht="22.5" x14ac:dyDescent="0.2">
      <c r="A36" s="136">
        <f t="shared" si="0"/>
        <v>28</v>
      </c>
      <c r="B36" s="328" t="s">
        <v>223</v>
      </c>
      <c r="C36" s="360" t="s">
        <v>249</v>
      </c>
      <c r="D36" s="118" t="s">
        <v>208</v>
      </c>
      <c r="E36" s="119">
        <v>2</v>
      </c>
      <c r="F36" s="104" t="s">
        <v>28</v>
      </c>
      <c r="G36" s="108" t="str">
        <f t="shared" si="1"/>
        <v xml:space="preserve">$   - </v>
      </c>
    </row>
    <row r="37" spans="1:7" ht="22.5" x14ac:dyDescent="0.2">
      <c r="A37" s="136">
        <f t="shared" si="0"/>
        <v>29</v>
      </c>
      <c r="B37" s="328" t="s">
        <v>224</v>
      </c>
      <c r="C37" s="360" t="s">
        <v>249</v>
      </c>
      <c r="D37" s="118" t="s">
        <v>208</v>
      </c>
      <c r="E37" s="119">
        <v>30</v>
      </c>
      <c r="F37" s="104" t="s">
        <v>28</v>
      </c>
      <c r="G37" s="108" t="str">
        <f t="shared" si="1"/>
        <v xml:space="preserve">$   - </v>
      </c>
    </row>
    <row r="38" spans="1:7" ht="22.5" x14ac:dyDescent="0.2">
      <c r="A38" s="136">
        <f t="shared" si="0"/>
        <v>30</v>
      </c>
      <c r="B38" s="328" t="s">
        <v>225</v>
      </c>
      <c r="C38" s="360" t="s">
        <v>249</v>
      </c>
      <c r="D38" s="118" t="s">
        <v>27</v>
      </c>
      <c r="E38" s="119">
        <v>1</v>
      </c>
      <c r="F38" s="104" t="s">
        <v>28</v>
      </c>
      <c r="G38" s="108" t="str">
        <f t="shared" si="1"/>
        <v xml:space="preserve">$   - </v>
      </c>
    </row>
    <row r="39" spans="1:7" ht="22.5" x14ac:dyDescent="0.2">
      <c r="A39" s="136">
        <f t="shared" si="0"/>
        <v>31</v>
      </c>
      <c r="B39" s="328" t="s">
        <v>226</v>
      </c>
      <c r="C39" s="360" t="s">
        <v>249</v>
      </c>
      <c r="D39" s="121" t="s">
        <v>27</v>
      </c>
      <c r="E39" s="119">
        <v>1</v>
      </c>
      <c r="F39" s="104" t="s">
        <v>28</v>
      </c>
      <c r="G39" s="108" t="str">
        <f t="shared" si="1"/>
        <v xml:space="preserve">$   - </v>
      </c>
    </row>
    <row r="40" spans="1:7" x14ac:dyDescent="0.2">
      <c r="A40" s="136">
        <f t="shared" si="0"/>
        <v>32</v>
      </c>
      <c r="B40" s="328" t="s">
        <v>227</v>
      </c>
      <c r="C40" s="339" t="s">
        <v>254</v>
      </c>
      <c r="D40" s="121" t="s">
        <v>27</v>
      </c>
      <c r="E40" s="119">
        <v>1</v>
      </c>
      <c r="F40" s="104" t="s">
        <v>28</v>
      </c>
      <c r="G40" s="108" t="str">
        <f t="shared" si="1"/>
        <v xml:space="preserve">$   - </v>
      </c>
    </row>
    <row r="41" spans="1:7" x14ac:dyDescent="0.2">
      <c r="A41" s="136">
        <f t="shared" si="0"/>
        <v>33</v>
      </c>
      <c r="B41" s="328" t="s">
        <v>228</v>
      </c>
      <c r="C41" s="339" t="s">
        <v>254</v>
      </c>
      <c r="D41" s="121" t="s">
        <v>27</v>
      </c>
      <c r="E41" s="119">
        <v>3</v>
      </c>
      <c r="F41" s="104" t="s">
        <v>28</v>
      </c>
      <c r="G41" s="108" t="str">
        <f t="shared" si="1"/>
        <v xml:space="preserve">$   - </v>
      </c>
    </row>
    <row r="42" spans="1:7" ht="22.5" x14ac:dyDescent="0.2">
      <c r="A42" s="136">
        <f t="shared" si="0"/>
        <v>34</v>
      </c>
      <c r="B42" s="328" t="s">
        <v>229</v>
      </c>
      <c r="C42" s="360" t="s">
        <v>250</v>
      </c>
      <c r="D42" s="121" t="s">
        <v>27</v>
      </c>
      <c r="E42" s="119">
        <v>50</v>
      </c>
      <c r="F42" s="104" t="s">
        <v>28</v>
      </c>
      <c r="G42" s="108" t="str">
        <f t="shared" si="1"/>
        <v xml:space="preserve">$   - </v>
      </c>
    </row>
    <row r="43" spans="1:7" ht="22.5" x14ac:dyDescent="0.2">
      <c r="A43" s="136">
        <f t="shared" si="0"/>
        <v>35</v>
      </c>
      <c r="B43" s="120" t="s">
        <v>230</v>
      </c>
      <c r="C43" s="360" t="s">
        <v>250</v>
      </c>
      <c r="D43" s="121" t="s">
        <v>27</v>
      </c>
      <c r="E43" s="119">
        <v>3</v>
      </c>
      <c r="F43" s="104" t="s">
        <v>28</v>
      </c>
      <c r="G43" s="108" t="str">
        <f t="shared" si="1"/>
        <v xml:space="preserve">$   - </v>
      </c>
    </row>
    <row r="44" spans="1:7" ht="22.5" x14ac:dyDescent="0.2">
      <c r="A44" s="136">
        <f t="shared" si="0"/>
        <v>36</v>
      </c>
      <c r="B44" s="328" t="s">
        <v>231</v>
      </c>
      <c r="C44" s="360" t="s">
        <v>250</v>
      </c>
      <c r="D44" s="121" t="s">
        <v>27</v>
      </c>
      <c r="E44" s="119">
        <v>15</v>
      </c>
      <c r="F44" s="104" t="s">
        <v>28</v>
      </c>
      <c r="G44" s="108" t="str">
        <f t="shared" si="1"/>
        <v xml:space="preserve">$   - </v>
      </c>
    </row>
    <row r="45" spans="1:7" x14ac:dyDescent="0.2">
      <c r="A45" s="136">
        <f t="shared" si="0"/>
        <v>37</v>
      </c>
      <c r="B45" s="328" t="s">
        <v>232</v>
      </c>
      <c r="C45" s="360" t="s">
        <v>251</v>
      </c>
      <c r="D45" s="121" t="s">
        <v>27</v>
      </c>
      <c r="E45" s="119">
        <v>1</v>
      </c>
      <c r="F45" s="104" t="s">
        <v>28</v>
      </c>
      <c r="G45" s="108" t="str">
        <f t="shared" si="1"/>
        <v xml:space="preserve">$   - </v>
      </c>
    </row>
    <row r="46" spans="1:7" x14ac:dyDescent="0.2">
      <c r="A46" s="136">
        <f t="shared" si="0"/>
        <v>38</v>
      </c>
      <c r="B46" s="328" t="s">
        <v>233</v>
      </c>
      <c r="C46" s="360" t="s">
        <v>251</v>
      </c>
      <c r="D46" s="121" t="s">
        <v>27</v>
      </c>
      <c r="E46" s="119">
        <v>5</v>
      </c>
      <c r="F46" s="104" t="s">
        <v>28</v>
      </c>
      <c r="G46" s="108" t="str">
        <f t="shared" si="1"/>
        <v xml:space="preserve">$   - </v>
      </c>
    </row>
    <row r="47" spans="1:7" x14ac:dyDescent="0.2">
      <c r="A47" s="136">
        <f t="shared" si="0"/>
        <v>39</v>
      </c>
      <c r="B47" s="328" t="s">
        <v>234</v>
      </c>
      <c r="C47" s="360"/>
      <c r="D47" s="121" t="s">
        <v>27</v>
      </c>
      <c r="E47" s="119">
        <v>1</v>
      </c>
      <c r="F47" s="104" t="s">
        <v>28</v>
      </c>
      <c r="G47" s="108" t="str">
        <f t="shared" si="1"/>
        <v xml:space="preserve">$   - </v>
      </c>
    </row>
    <row r="48" spans="1:7" ht="22.5" x14ac:dyDescent="0.2">
      <c r="A48" s="136">
        <f t="shared" si="0"/>
        <v>40</v>
      </c>
      <c r="B48" s="328" t="s">
        <v>235</v>
      </c>
      <c r="C48" s="360" t="s">
        <v>250</v>
      </c>
      <c r="D48" s="121" t="s">
        <v>27</v>
      </c>
      <c r="E48" s="119">
        <v>1</v>
      </c>
      <c r="F48" s="104" t="s">
        <v>28</v>
      </c>
      <c r="G48" s="108" t="str">
        <f t="shared" si="1"/>
        <v xml:space="preserve">$   - </v>
      </c>
    </row>
    <row r="49" spans="1:7" ht="22.5" x14ac:dyDescent="0.2">
      <c r="A49" s="136">
        <f t="shared" si="0"/>
        <v>41</v>
      </c>
      <c r="B49" s="328" t="s">
        <v>236</v>
      </c>
      <c r="C49" s="360" t="s">
        <v>249</v>
      </c>
      <c r="D49" s="121" t="s">
        <v>27</v>
      </c>
      <c r="E49" s="119">
        <v>1</v>
      </c>
      <c r="F49" s="104" t="s">
        <v>28</v>
      </c>
      <c r="G49" s="108" t="str">
        <f t="shared" si="1"/>
        <v xml:space="preserve">$   - </v>
      </c>
    </row>
    <row r="50" spans="1:7" x14ac:dyDescent="0.2">
      <c r="A50" s="353"/>
      <c r="B50" s="378" t="s">
        <v>259</v>
      </c>
      <c r="C50" s="362"/>
      <c r="D50" s="355"/>
      <c r="E50" s="356"/>
      <c r="F50" s="357"/>
      <c r="G50" s="358"/>
    </row>
    <row r="51" spans="1:7" ht="22.5" x14ac:dyDescent="0.2">
      <c r="A51" s="136">
        <f>A49+1</f>
        <v>42</v>
      </c>
      <c r="B51" s="328" t="s">
        <v>237</v>
      </c>
      <c r="C51" s="363" t="s">
        <v>252</v>
      </c>
      <c r="D51" s="121" t="s">
        <v>27</v>
      </c>
      <c r="E51" s="119">
        <v>2</v>
      </c>
      <c r="F51" s="104" t="s">
        <v>28</v>
      </c>
      <c r="G51" s="108" t="str">
        <f t="shared" si="1"/>
        <v xml:space="preserve">$   - </v>
      </c>
    </row>
    <row r="52" spans="1:7" ht="22.5" x14ac:dyDescent="0.2">
      <c r="A52" s="136">
        <f t="shared" si="0"/>
        <v>43</v>
      </c>
      <c r="B52" s="328" t="s">
        <v>238</v>
      </c>
      <c r="C52" s="363" t="s">
        <v>252</v>
      </c>
      <c r="D52" s="121" t="s">
        <v>27</v>
      </c>
      <c r="E52" s="119">
        <v>1</v>
      </c>
      <c r="F52" s="104" t="s">
        <v>28</v>
      </c>
      <c r="G52" s="108" t="str">
        <f t="shared" si="1"/>
        <v xml:space="preserve">$   - </v>
      </c>
    </row>
    <row r="53" spans="1:7" ht="22.5" x14ac:dyDescent="0.2">
      <c r="A53" s="136">
        <f t="shared" si="0"/>
        <v>44</v>
      </c>
      <c r="B53" s="120" t="s">
        <v>239</v>
      </c>
      <c r="C53" s="363" t="s">
        <v>252</v>
      </c>
      <c r="D53" s="121" t="s">
        <v>27</v>
      </c>
      <c r="E53" s="119">
        <v>1</v>
      </c>
      <c r="F53" s="104" t="s">
        <v>28</v>
      </c>
      <c r="G53" s="108" t="str">
        <f t="shared" si="1"/>
        <v xml:space="preserve">$   - </v>
      </c>
    </row>
    <row r="54" spans="1:7" x14ac:dyDescent="0.2">
      <c r="A54" s="136">
        <f t="shared" si="0"/>
        <v>45</v>
      </c>
      <c r="B54" s="120" t="s">
        <v>240</v>
      </c>
      <c r="C54" s="364" t="s">
        <v>253</v>
      </c>
      <c r="D54" s="121" t="s">
        <v>29</v>
      </c>
      <c r="E54" s="119">
        <v>1</v>
      </c>
      <c r="F54" s="104" t="s">
        <v>28</v>
      </c>
      <c r="G54" s="108" t="str">
        <f t="shared" si="1"/>
        <v xml:space="preserve">$   - </v>
      </c>
    </row>
    <row r="55" spans="1:7" x14ac:dyDescent="0.2">
      <c r="A55" s="136">
        <f t="shared" si="0"/>
        <v>46</v>
      </c>
      <c r="B55" s="120" t="s">
        <v>241</v>
      </c>
      <c r="C55" s="339" t="s">
        <v>254</v>
      </c>
      <c r="D55" s="121" t="s">
        <v>29</v>
      </c>
      <c r="E55" s="119">
        <v>1</v>
      </c>
      <c r="F55" s="104" t="s">
        <v>28</v>
      </c>
      <c r="G55" s="108" t="str">
        <f t="shared" si="1"/>
        <v xml:space="preserve">$   - </v>
      </c>
    </row>
    <row r="56" spans="1:7" x14ac:dyDescent="0.2">
      <c r="A56" s="136">
        <f t="shared" si="0"/>
        <v>47</v>
      </c>
      <c r="B56" s="328" t="s">
        <v>242</v>
      </c>
      <c r="C56" s="339" t="s">
        <v>254</v>
      </c>
      <c r="D56" s="121" t="s">
        <v>29</v>
      </c>
      <c r="E56" s="119">
        <v>1</v>
      </c>
      <c r="F56" s="104" t="s">
        <v>28</v>
      </c>
      <c r="G56" s="108" t="str">
        <f t="shared" si="1"/>
        <v xml:space="preserve">$   - </v>
      </c>
    </row>
    <row r="57" spans="1:7" x14ac:dyDescent="0.2">
      <c r="A57" s="136">
        <f t="shared" si="0"/>
        <v>48</v>
      </c>
      <c r="B57" s="328" t="s">
        <v>243</v>
      </c>
      <c r="C57" s="363" t="s">
        <v>249</v>
      </c>
      <c r="D57" s="121" t="s">
        <v>208</v>
      </c>
      <c r="E57" s="119">
        <v>400</v>
      </c>
      <c r="F57" s="104" t="s">
        <v>28</v>
      </c>
      <c r="G57" s="108" t="str">
        <f t="shared" si="1"/>
        <v xml:space="preserve">$   - </v>
      </c>
    </row>
    <row r="58" spans="1:7" x14ac:dyDescent="0.2">
      <c r="A58" s="136">
        <f t="shared" si="0"/>
        <v>49</v>
      </c>
      <c r="B58" s="328" t="s">
        <v>244</v>
      </c>
      <c r="C58" s="339" t="s">
        <v>254</v>
      </c>
      <c r="D58" s="121" t="s">
        <v>27</v>
      </c>
      <c r="E58" s="119">
        <v>1</v>
      </c>
      <c r="F58" s="104" t="s">
        <v>28</v>
      </c>
      <c r="G58" s="108" t="str">
        <f t="shared" si="1"/>
        <v xml:space="preserve">$   - </v>
      </c>
    </row>
    <row r="59" spans="1:7" x14ac:dyDescent="0.2">
      <c r="A59" s="136">
        <f t="shared" si="0"/>
        <v>50</v>
      </c>
      <c r="B59" s="328" t="s">
        <v>245</v>
      </c>
      <c r="C59" s="339" t="s">
        <v>254</v>
      </c>
      <c r="D59" s="121" t="s">
        <v>29</v>
      </c>
      <c r="E59" s="119">
        <v>1</v>
      </c>
      <c r="F59" s="104" t="s">
        <v>28</v>
      </c>
      <c r="G59" s="108" t="str">
        <f t="shared" si="1"/>
        <v xml:space="preserve">$   - </v>
      </c>
    </row>
    <row r="60" spans="1:7" ht="25.5" x14ac:dyDescent="0.2">
      <c r="A60" s="136">
        <f t="shared" si="0"/>
        <v>51</v>
      </c>
      <c r="B60" s="328" t="s">
        <v>190</v>
      </c>
      <c r="C60" s="339" t="s">
        <v>189</v>
      </c>
      <c r="D60" s="121" t="s">
        <v>29</v>
      </c>
      <c r="E60" s="119">
        <v>1</v>
      </c>
      <c r="F60" s="104" t="s">
        <v>28</v>
      </c>
      <c r="G60" s="108" t="str">
        <f t="shared" si="1"/>
        <v xml:space="preserve">$   - </v>
      </c>
    </row>
    <row r="61" spans="1:7" x14ac:dyDescent="0.2">
      <c r="A61" s="136">
        <f t="shared" si="0"/>
        <v>52</v>
      </c>
      <c r="B61" s="329" t="s">
        <v>188</v>
      </c>
      <c r="C61" s="339" t="s">
        <v>189</v>
      </c>
      <c r="D61" s="121" t="s">
        <v>29</v>
      </c>
      <c r="E61" s="119">
        <v>1</v>
      </c>
      <c r="F61" s="104" t="s">
        <v>28</v>
      </c>
      <c r="G61" s="108" t="str">
        <f t="shared" si="1"/>
        <v xml:space="preserve">$   - </v>
      </c>
    </row>
    <row r="62" spans="1:7" x14ac:dyDescent="0.2">
      <c r="A62" s="136">
        <f t="shared" si="0"/>
        <v>53</v>
      </c>
      <c r="B62" s="328" t="s">
        <v>191</v>
      </c>
      <c r="C62" s="338" t="s">
        <v>192</v>
      </c>
      <c r="D62" s="118" t="s">
        <v>29</v>
      </c>
      <c r="E62" s="119">
        <v>1</v>
      </c>
      <c r="F62" s="104" t="s">
        <v>28</v>
      </c>
      <c r="G62" s="108" t="str">
        <f t="shared" si="1"/>
        <v xml:space="preserve">$   - </v>
      </c>
    </row>
    <row r="63" spans="1:7" x14ac:dyDescent="0.2">
      <c r="A63" s="136">
        <f t="shared" si="0"/>
        <v>54</v>
      </c>
      <c r="B63" s="120"/>
      <c r="C63" s="337"/>
      <c r="D63" s="121" t="s">
        <v>27</v>
      </c>
      <c r="E63" s="119"/>
      <c r="F63" s="104" t="s">
        <v>28</v>
      </c>
      <c r="G63" s="108" t="str">
        <f t="shared" si="1"/>
        <v xml:space="preserve">$   - </v>
      </c>
    </row>
    <row r="64" spans="1:7" x14ac:dyDescent="0.2">
      <c r="A64" s="136">
        <f t="shared" si="0"/>
        <v>55</v>
      </c>
      <c r="B64" s="120"/>
      <c r="C64" s="337"/>
      <c r="D64" s="121" t="s">
        <v>27</v>
      </c>
      <c r="E64" s="119"/>
      <c r="F64" s="104" t="s">
        <v>28</v>
      </c>
      <c r="G64" s="108" t="str">
        <f t="shared" si="1"/>
        <v xml:space="preserve">$   - </v>
      </c>
    </row>
    <row r="65" spans="1:7" x14ac:dyDescent="0.2">
      <c r="A65" s="136">
        <f t="shared" si="0"/>
        <v>56</v>
      </c>
      <c r="B65" s="120"/>
      <c r="C65" s="337"/>
      <c r="D65" s="121" t="s">
        <v>27</v>
      </c>
      <c r="E65" s="119"/>
      <c r="F65" s="104" t="s">
        <v>28</v>
      </c>
      <c r="G65" s="108" t="str">
        <f t="shared" si="1"/>
        <v xml:space="preserve">$   - </v>
      </c>
    </row>
    <row r="66" spans="1:7" x14ac:dyDescent="0.2">
      <c r="A66" s="136">
        <f t="shared" si="0"/>
        <v>57</v>
      </c>
      <c r="B66" s="120"/>
      <c r="C66" s="337"/>
      <c r="D66" s="121" t="s">
        <v>27</v>
      </c>
      <c r="E66" s="119"/>
      <c r="F66" s="104" t="s">
        <v>28</v>
      </c>
      <c r="G66" s="108" t="str">
        <f t="shared" si="1"/>
        <v xml:space="preserve">$   - </v>
      </c>
    </row>
    <row r="67" spans="1:7" x14ac:dyDescent="0.2">
      <c r="A67" s="136">
        <f t="shared" si="0"/>
        <v>58</v>
      </c>
      <c r="B67" s="120"/>
      <c r="C67" s="337"/>
      <c r="D67" s="121" t="s">
        <v>27</v>
      </c>
      <c r="E67" s="119"/>
      <c r="F67" s="104" t="s">
        <v>28</v>
      </c>
      <c r="G67" s="108" t="str">
        <f t="shared" si="1"/>
        <v xml:space="preserve">$   - </v>
      </c>
    </row>
    <row r="68" spans="1:7" x14ac:dyDescent="0.2">
      <c r="A68" s="136">
        <f t="shared" si="0"/>
        <v>59</v>
      </c>
      <c r="B68" s="120"/>
      <c r="C68" s="337"/>
      <c r="D68" s="121" t="s">
        <v>27</v>
      </c>
      <c r="E68" s="119"/>
      <c r="F68" s="104" t="s">
        <v>28</v>
      </c>
      <c r="G68" s="108" t="str">
        <f t="shared" si="1"/>
        <v xml:space="preserve">$   - </v>
      </c>
    </row>
    <row r="69" spans="1:7" x14ac:dyDescent="0.2">
      <c r="A69" s="136">
        <f t="shared" si="0"/>
        <v>60</v>
      </c>
      <c r="B69" s="120"/>
      <c r="C69" s="337"/>
      <c r="D69" s="121" t="s">
        <v>27</v>
      </c>
      <c r="E69" s="119"/>
      <c r="F69" s="104" t="s">
        <v>28</v>
      </c>
      <c r="G69" s="108" t="str">
        <f t="shared" si="1"/>
        <v xml:space="preserve">$   - </v>
      </c>
    </row>
    <row r="70" spans="1:7" x14ac:dyDescent="0.2">
      <c r="A70" s="136">
        <f t="shared" si="0"/>
        <v>61</v>
      </c>
      <c r="B70" s="120"/>
      <c r="C70" s="337"/>
      <c r="D70" s="121" t="s">
        <v>27</v>
      </c>
      <c r="E70" s="119"/>
      <c r="F70" s="104" t="s">
        <v>28</v>
      </c>
      <c r="G70" s="108" t="str">
        <f t="shared" si="1"/>
        <v xml:space="preserve">$   - </v>
      </c>
    </row>
    <row r="71" spans="1:7" x14ac:dyDescent="0.2">
      <c r="A71" s="136">
        <f t="shared" si="0"/>
        <v>62</v>
      </c>
      <c r="B71" s="120"/>
      <c r="C71" s="337"/>
      <c r="D71" s="121" t="s">
        <v>27</v>
      </c>
      <c r="E71" s="119"/>
      <c r="F71" s="104" t="s">
        <v>28</v>
      </c>
      <c r="G71" s="108" t="str">
        <f t="shared" si="1"/>
        <v xml:space="preserve">$   - </v>
      </c>
    </row>
    <row r="72" spans="1:7" x14ac:dyDescent="0.2">
      <c r="A72" s="136">
        <f t="shared" ref="A72:A79" si="2">A71+1</f>
        <v>63</v>
      </c>
      <c r="B72" s="120"/>
      <c r="C72" s="337"/>
      <c r="D72" s="121" t="s">
        <v>27</v>
      </c>
      <c r="E72" s="119"/>
      <c r="F72" s="104" t="s">
        <v>28</v>
      </c>
      <c r="G72" s="108" t="str">
        <f t="shared" ref="G72:G79" si="3">IF(OR(ISTEXT(F72),ISBLANK(F72)), "$   - ",ROUND(E72*F72,2))</f>
        <v xml:space="preserve">$   - </v>
      </c>
    </row>
    <row r="73" spans="1:7" x14ac:dyDescent="0.2">
      <c r="A73" s="136">
        <f t="shared" si="2"/>
        <v>64</v>
      </c>
      <c r="B73" s="120"/>
      <c r="C73" s="337"/>
      <c r="D73" s="121" t="s">
        <v>27</v>
      </c>
      <c r="E73" s="119"/>
      <c r="F73" s="104" t="s">
        <v>28</v>
      </c>
      <c r="G73" s="108" t="str">
        <f t="shared" si="3"/>
        <v xml:space="preserve">$   - </v>
      </c>
    </row>
    <row r="74" spans="1:7" x14ac:dyDescent="0.2">
      <c r="A74" s="136">
        <f t="shared" si="2"/>
        <v>65</v>
      </c>
      <c r="B74" s="120"/>
      <c r="C74" s="337"/>
      <c r="D74" s="121" t="s">
        <v>27</v>
      </c>
      <c r="E74" s="119"/>
      <c r="F74" s="104" t="s">
        <v>28</v>
      </c>
      <c r="G74" s="108" t="str">
        <f t="shared" si="3"/>
        <v xml:space="preserve">$   - </v>
      </c>
    </row>
    <row r="75" spans="1:7" x14ac:dyDescent="0.2">
      <c r="A75" s="136">
        <f t="shared" si="2"/>
        <v>66</v>
      </c>
      <c r="B75" s="120"/>
      <c r="C75" s="337"/>
      <c r="D75" s="121" t="s">
        <v>27</v>
      </c>
      <c r="E75" s="119"/>
      <c r="F75" s="104" t="s">
        <v>28</v>
      </c>
      <c r="G75" s="108" t="str">
        <f t="shared" si="3"/>
        <v xml:space="preserve">$   - </v>
      </c>
    </row>
    <row r="76" spans="1:7" x14ac:dyDescent="0.2">
      <c r="A76" s="136">
        <f t="shared" si="2"/>
        <v>67</v>
      </c>
      <c r="B76" s="328" t="s">
        <v>213</v>
      </c>
      <c r="C76" s="337"/>
      <c r="D76" s="121" t="s">
        <v>29</v>
      </c>
      <c r="E76" s="119">
        <v>1</v>
      </c>
      <c r="F76" s="104" t="s">
        <v>28</v>
      </c>
      <c r="G76" s="108" t="str">
        <f t="shared" si="3"/>
        <v xml:space="preserve">$   - </v>
      </c>
    </row>
    <row r="77" spans="1:7" x14ac:dyDescent="0.2">
      <c r="A77" s="136">
        <f t="shared" si="2"/>
        <v>68</v>
      </c>
      <c r="B77" s="345" t="s">
        <v>261</v>
      </c>
      <c r="C77" s="346"/>
      <c r="D77" s="347" t="s">
        <v>29</v>
      </c>
      <c r="E77" s="348">
        <v>1</v>
      </c>
      <c r="F77" s="349">
        <v>25000</v>
      </c>
      <c r="G77" s="108">
        <f t="shared" si="3"/>
        <v>25000</v>
      </c>
    </row>
    <row r="78" spans="1:7" s="386" customFormat="1" x14ac:dyDescent="0.2">
      <c r="A78" s="379">
        <f t="shared" si="2"/>
        <v>69</v>
      </c>
      <c r="B78" s="380" t="s">
        <v>260</v>
      </c>
      <c r="C78" s="381"/>
      <c r="D78" s="382" t="s">
        <v>29</v>
      </c>
      <c r="E78" s="383">
        <v>1</v>
      </c>
      <c r="F78" s="384" t="s">
        <v>28</v>
      </c>
      <c r="G78" s="385" t="str">
        <f t="shared" si="3"/>
        <v xml:space="preserve">$   - </v>
      </c>
    </row>
    <row r="79" spans="1:7" s="3" customFormat="1" ht="39" thickBot="1" x14ac:dyDescent="0.25">
      <c r="A79" s="365">
        <f t="shared" si="2"/>
        <v>70</v>
      </c>
      <c r="B79" s="366" t="s">
        <v>255</v>
      </c>
      <c r="C79" s="367"/>
      <c r="D79" s="368" t="s">
        <v>29</v>
      </c>
      <c r="E79" s="369">
        <v>1</v>
      </c>
      <c r="F79" s="370" t="s">
        <v>28</v>
      </c>
      <c r="G79" s="371" t="str">
        <f t="shared" si="3"/>
        <v xml:space="preserve">$   - </v>
      </c>
    </row>
    <row r="80" spans="1:7" ht="15" thickTop="1" x14ac:dyDescent="0.2">
      <c r="A80" s="109"/>
      <c r="B80" s="110"/>
      <c r="C80" s="340"/>
      <c r="D80" s="111"/>
      <c r="E80" s="112"/>
      <c r="F80" s="113"/>
      <c r="G80" s="114"/>
    </row>
    <row r="81" spans="1:7" ht="14.25" x14ac:dyDescent="0.2">
      <c r="B81" s="147"/>
      <c r="C81" s="341"/>
      <c r="D81" s="148"/>
      <c r="E81" s="149"/>
      <c r="F81" s="496"/>
      <c r="G81" s="497"/>
    </row>
    <row r="82" spans="1:7" ht="14.25" x14ac:dyDescent="0.2">
      <c r="A82" s="146" t="s">
        <v>30</v>
      </c>
      <c r="B82" s="130"/>
      <c r="C82" s="335"/>
      <c r="D82" s="148"/>
      <c r="E82" s="149"/>
      <c r="F82" s="492">
        <f>SUM(G6:G79)</f>
        <v>25000</v>
      </c>
      <c r="G82" s="493"/>
    </row>
    <row r="83" spans="1:7" x14ac:dyDescent="0.2">
      <c r="A83" s="372" t="s">
        <v>31</v>
      </c>
      <c r="B83" s="373"/>
      <c r="C83" s="374"/>
      <c r="D83" s="375"/>
      <c r="E83" s="376"/>
      <c r="F83" s="377"/>
      <c r="G83" s="139"/>
    </row>
    <row r="84" spans="1:7" x14ac:dyDescent="0.2">
      <c r="A84" s="115"/>
      <c r="B84" s="137"/>
      <c r="C84" s="342"/>
      <c r="D84" s="138"/>
      <c r="E84" s="140"/>
      <c r="F84" s="141"/>
      <c r="G84" s="142"/>
    </row>
    <row r="85" spans="1:7" x14ac:dyDescent="0.2">
      <c r="A85" s="115"/>
      <c r="B85" s="137"/>
      <c r="C85" s="342"/>
      <c r="D85" s="138"/>
      <c r="E85" s="491" t="s">
        <v>32</v>
      </c>
      <c r="F85" s="491"/>
      <c r="G85" s="143"/>
    </row>
    <row r="86" spans="1:7" x14ac:dyDescent="0.2">
      <c r="A86" s="116"/>
      <c r="B86" s="144"/>
      <c r="C86" s="343"/>
      <c r="D86" s="145"/>
      <c r="E86" s="140"/>
      <c r="F86" s="141"/>
      <c r="G86" s="142"/>
    </row>
    <row r="89" spans="1:7" x14ac:dyDescent="0.2">
      <c r="A89" s="4"/>
      <c r="B89" s="490"/>
      <c r="C89" s="490"/>
      <c r="D89" s="490"/>
      <c r="E89" s="490"/>
      <c r="F89" s="122"/>
      <c r="G89" s="122"/>
    </row>
    <row r="90" spans="1:7" x14ac:dyDescent="0.2">
      <c r="A90" s="4"/>
      <c r="B90" s="490"/>
      <c r="C90" s="490"/>
      <c r="D90" s="490"/>
      <c r="E90" s="490"/>
      <c r="F90" s="122"/>
      <c r="G90" s="122"/>
    </row>
    <row r="91" spans="1:7" x14ac:dyDescent="0.2">
      <c r="A91" s="4"/>
      <c r="B91" s="490"/>
      <c r="C91" s="490"/>
      <c r="D91" s="490"/>
      <c r="E91" s="490"/>
      <c r="F91" s="122"/>
      <c r="G91" s="122"/>
    </row>
    <row r="92" spans="1:7" x14ac:dyDescent="0.2">
      <c r="A92" s="4"/>
      <c r="B92" s="490"/>
      <c r="C92" s="490"/>
      <c r="D92" s="490"/>
      <c r="E92" s="490"/>
      <c r="F92" s="122"/>
      <c r="G92" s="122"/>
    </row>
    <row r="93" spans="1:7" x14ac:dyDescent="0.2">
      <c r="A93" s="4"/>
      <c r="B93" s="490"/>
      <c r="C93" s="490"/>
      <c r="D93" s="490"/>
      <c r="E93" s="490"/>
      <c r="F93" s="122"/>
      <c r="G93" s="122"/>
    </row>
    <row r="94" spans="1:7" x14ac:dyDescent="0.2">
      <c r="A94" s="4"/>
      <c r="B94" s="490"/>
      <c r="C94" s="490"/>
      <c r="D94" s="490"/>
      <c r="E94" s="490"/>
      <c r="F94" s="122"/>
      <c r="G94" s="122"/>
    </row>
    <row r="95" spans="1:7" x14ac:dyDescent="0.2">
      <c r="A95" s="4"/>
      <c r="B95" s="490"/>
      <c r="C95" s="490"/>
      <c r="D95" s="490"/>
      <c r="E95" s="490"/>
      <c r="F95" s="122"/>
      <c r="G95" s="122"/>
    </row>
    <row r="96" spans="1:7" x14ac:dyDescent="0.2">
      <c r="A96" s="4"/>
      <c r="B96" s="490"/>
      <c r="C96" s="490"/>
      <c r="D96" s="490"/>
      <c r="E96" s="490"/>
      <c r="F96" s="122"/>
      <c r="G96" s="122"/>
    </row>
    <row r="97" spans="1:7" x14ac:dyDescent="0.2">
      <c r="A97" s="4"/>
      <c r="B97" s="490"/>
      <c r="C97" s="490"/>
      <c r="D97" s="490"/>
      <c r="E97" s="490"/>
      <c r="F97" s="122"/>
      <c r="G97" s="122"/>
    </row>
    <row r="98" spans="1:7" x14ac:dyDescent="0.2">
      <c r="A98" s="4"/>
      <c r="B98" s="490"/>
      <c r="C98" s="490"/>
      <c r="D98" s="490"/>
      <c r="E98" s="490"/>
      <c r="F98" s="122"/>
      <c r="G98" s="122"/>
    </row>
    <row r="99" spans="1:7" x14ac:dyDescent="0.2">
      <c r="A99" s="4"/>
      <c r="B99" s="490"/>
      <c r="C99" s="490"/>
      <c r="D99" s="490"/>
      <c r="E99" s="490"/>
      <c r="F99" s="122"/>
      <c r="G99" s="122"/>
    </row>
    <row r="100" spans="1:7" x14ac:dyDescent="0.2">
      <c r="A100" s="4"/>
      <c r="B100" s="490"/>
      <c r="C100" s="490"/>
      <c r="D100" s="490"/>
      <c r="E100" s="490"/>
      <c r="F100" s="122"/>
      <c r="G100" s="122"/>
    </row>
    <row r="101" spans="1:7" x14ac:dyDescent="0.2">
      <c r="A101" s="4"/>
      <c r="B101" s="490"/>
      <c r="C101" s="490"/>
      <c r="D101" s="490"/>
      <c r="E101" s="490"/>
      <c r="F101" s="122"/>
      <c r="G101" s="122"/>
    </row>
    <row r="102" spans="1:7" x14ac:dyDescent="0.2">
      <c r="A102" s="4"/>
      <c r="B102" s="490"/>
      <c r="C102" s="490"/>
      <c r="D102" s="490"/>
      <c r="E102" s="490"/>
      <c r="F102" s="122"/>
      <c r="G102" s="122"/>
    </row>
    <row r="103" spans="1:7" x14ac:dyDescent="0.2">
      <c r="A103" s="4"/>
      <c r="B103" s="490"/>
      <c r="C103" s="490"/>
      <c r="D103" s="490"/>
      <c r="E103" s="490"/>
      <c r="F103" s="122"/>
      <c r="G103" s="122"/>
    </row>
    <row r="104" spans="1:7" x14ac:dyDescent="0.2">
      <c r="A104" s="4"/>
      <c r="B104" s="490"/>
      <c r="C104" s="490"/>
      <c r="D104" s="490"/>
      <c r="E104" s="490"/>
      <c r="F104" s="122"/>
      <c r="G104" s="122"/>
    </row>
    <row r="105" spans="1:7" x14ac:dyDescent="0.2">
      <c r="A105" s="4"/>
      <c r="B105" s="490"/>
      <c r="C105" s="490"/>
      <c r="D105" s="490"/>
      <c r="E105" s="490"/>
      <c r="F105" s="122"/>
      <c r="G105" s="122"/>
    </row>
    <row r="106" spans="1:7" x14ac:dyDescent="0.2">
      <c r="A106" s="4"/>
      <c r="B106" s="490"/>
      <c r="C106" s="490"/>
      <c r="D106" s="490"/>
      <c r="E106" s="490"/>
      <c r="F106" s="122"/>
      <c r="G106" s="122"/>
    </row>
  </sheetData>
  <mergeCells count="25">
    <mergeCell ref="F82:G82"/>
    <mergeCell ref="A1:B1"/>
    <mergeCell ref="C1:D1"/>
    <mergeCell ref="A2:B2"/>
    <mergeCell ref="A3:B3"/>
    <mergeCell ref="F81:G81"/>
    <mergeCell ref="B99:E99"/>
    <mergeCell ref="E85:F85"/>
    <mergeCell ref="B89:E89"/>
    <mergeCell ref="B90:E90"/>
    <mergeCell ref="B91:E91"/>
    <mergeCell ref="B92:E92"/>
    <mergeCell ref="B93:E93"/>
    <mergeCell ref="B94:E94"/>
    <mergeCell ref="B95:E95"/>
    <mergeCell ref="B96:E96"/>
    <mergeCell ref="B97:E97"/>
    <mergeCell ref="B98:E98"/>
    <mergeCell ref="B106:E106"/>
    <mergeCell ref="B100:E100"/>
    <mergeCell ref="B101:E101"/>
    <mergeCell ref="B102:E102"/>
    <mergeCell ref="B103:E103"/>
    <mergeCell ref="B104:E104"/>
    <mergeCell ref="B105:E10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9" xr:uid="{A9FAA1F7-3811-4DB8-A164-A7691E1AE27A}">
      <formula1>IF(F6&gt;=0,ROUND(F6,2),0.01)</formula1>
    </dataValidation>
  </dataValidations>
  <pageMargins left="0.5" right="0.5" top="0.70874999999999999" bottom="0.75" header="0.25" footer="0.25"/>
  <pageSetup scale="70" fitToHeight="0" orientation="portrait" r:id="rId1"/>
  <headerFooter alignWithMargins="0">
    <oddHeader xml:space="preserve">&amp;LThe City of Winnipeg
Tender No.1037-2024
&amp;C                     &amp;R Bid Submission
Page &amp;P           </oddHeader>
    <oddFooter xml:space="preserve">&amp;R____________________________
Name of Bidder                    </oddFooter>
  </headerFooter>
  <rowBreaks count="2" manualBreakCount="2">
    <brk id="38" max="6" man="1"/>
    <brk id="69" max="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0819-BC77-42D9-ACF6-E7AC3032D8E4}">
  <sheetPr>
    <pageSetUpPr fitToPage="1"/>
  </sheetPr>
  <dimension ref="A1:G58"/>
  <sheetViews>
    <sheetView showGridLines="0" tabSelected="1" view="pageBreakPreview" zoomScale="130" zoomScaleNormal="140" zoomScaleSheetLayoutView="130" zoomScalePageLayoutView="120" workbookViewId="0">
      <selection activeCell="A7" activeCellId="4" sqref="A21:XFD21 A24:XFD24 A29:XFD29 A12:XFD12 A7:XFD7"/>
    </sheetView>
  </sheetViews>
  <sheetFormatPr defaultRowHeight="12.75" x14ac:dyDescent="0.2"/>
  <cols>
    <col min="1" max="1" width="5.7109375" customWidth="1"/>
    <col min="2" max="2" width="53.7109375" customWidth="1"/>
    <col min="3" max="3" width="30.42578125" style="389" customWidth="1"/>
    <col min="4" max="4" width="13.7109375" style="7" customWidth="1"/>
    <col min="5" max="5" width="10.7109375" style="5" customWidth="1"/>
    <col min="6" max="6" width="12.42578125" style="105" customWidth="1"/>
    <col min="7" max="7" width="13.7109375" style="105" customWidth="1"/>
  </cols>
  <sheetData>
    <row r="1" spans="1:7" x14ac:dyDescent="0.2">
      <c r="A1" s="498"/>
      <c r="B1" s="498"/>
      <c r="C1" s="499" t="s">
        <v>17</v>
      </c>
      <c r="D1" s="499"/>
      <c r="E1" s="390"/>
      <c r="F1" s="124"/>
    </row>
    <row r="2" spans="1:7" x14ac:dyDescent="0.2">
      <c r="A2" s="500"/>
      <c r="B2" s="500"/>
      <c r="C2" s="391" t="s">
        <v>277</v>
      </c>
      <c r="D2" s="392"/>
      <c r="E2" s="390"/>
      <c r="F2" s="127"/>
      <c r="G2" s="106"/>
    </row>
    <row r="3" spans="1:7" x14ac:dyDescent="0.2">
      <c r="A3" s="501"/>
      <c r="B3" s="500"/>
      <c r="C3" s="393"/>
      <c r="D3" s="394"/>
      <c r="E3" s="390"/>
      <c r="F3" s="127"/>
      <c r="G3" s="106"/>
    </row>
    <row r="4" spans="1:7" x14ac:dyDescent="0.2">
      <c r="A4" s="395" t="s">
        <v>19</v>
      </c>
      <c r="B4" s="395"/>
      <c r="C4" s="393"/>
      <c r="D4" s="394"/>
      <c r="E4" s="390"/>
      <c r="F4" s="127"/>
      <c r="G4" s="106"/>
    </row>
    <row r="5" spans="1:7" ht="22.5" x14ac:dyDescent="0.2">
      <c r="A5" s="396" t="s">
        <v>20</v>
      </c>
      <c r="B5" s="396" t="s">
        <v>21</v>
      </c>
      <c r="C5" s="397" t="s">
        <v>22</v>
      </c>
      <c r="D5" s="398" t="s">
        <v>23</v>
      </c>
      <c r="E5" s="399" t="s">
        <v>24</v>
      </c>
      <c r="F5" s="134" t="s">
        <v>25</v>
      </c>
      <c r="G5" s="107" t="s">
        <v>26</v>
      </c>
    </row>
    <row r="6" spans="1:7" x14ac:dyDescent="0.2">
      <c r="A6" s="400">
        <v>1</v>
      </c>
      <c r="B6" s="401" t="s">
        <v>195</v>
      </c>
      <c r="C6" s="402" t="s">
        <v>271</v>
      </c>
      <c r="D6" s="403" t="s">
        <v>29</v>
      </c>
      <c r="E6" s="404">
        <v>1</v>
      </c>
      <c r="F6" s="104" t="s">
        <v>28</v>
      </c>
      <c r="G6" s="108" t="str">
        <f>IF(OR(ISTEXT(F6),ISBLANK(F6)), "$   - ",ROUND(E6*F6,2))</f>
        <v xml:space="preserve">$   - </v>
      </c>
    </row>
    <row r="7" spans="1:7" s="426" customFormat="1" x14ac:dyDescent="0.2">
      <c r="A7" s="405"/>
      <c r="B7" s="406" t="s">
        <v>256</v>
      </c>
      <c r="C7" s="407"/>
      <c r="D7" s="408"/>
      <c r="E7" s="409"/>
      <c r="F7" s="502"/>
      <c r="G7" s="503"/>
    </row>
    <row r="8" spans="1:7" x14ac:dyDescent="0.2">
      <c r="A8" s="410">
        <f>A6+1</f>
        <v>2</v>
      </c>
      <c r="B8" s="411" t="s">
        <v>198</v>
      </c>
      <c r="C8" s="402" t="s">
        <v>272</v>
      </c>
      <c r="D8" s="403" t="s">
        <v>29</v>
      </c>
      <c r="E8" s="404">
        <v>1</v>
      </c>
      <c r="F8" s="104" t="s">
        <v>28</v>
      </c>
      <c r="G8" s="108" t="str">
        <f t="shared" ref="G8:G28" si="0">IF(OR(ISTEXT(F8),ISBLANK(F8)), "$   - ",ROUND(E8*F8,2))</f>
        <v xml:space="preserve">$   - </v>
      </c>
    </row>
    <row r="9" spans="1:7" x14ac:dyDescent="0.2">
      <c r="A9" s="410">
        <f t="shared" ref="A9:A18" si="1">A8+1</f>
        <v>3</v>
      </c>
      <c r="B9" s="411" t="s">
        <v>200</v>
      </c>
      <c r="C9" s="402" t="s">
        <v>273</v>
      </c>
      <c r="D9" s="403" t="s">
        <v>27</v>
      </c>
      <c r="E9" s="404">
        <v>2</v>
      </c>
      <c r="F9" s="104" t="s">
        <v>28</v>
      </c>
      <c r="G9" s="108" t="str">
        <f t="shared" si="0"/>
        <v xml:space="preserve">$   - </v>
      </c>
    </row>
    <row r="10" spans="1:7" x14ac:dyDescent="0.2">
      <c r="A10" s="410">
        <f t="shared" si="1"/>
        <v>4</v>
      </c>
      <c r="B10" s="411" t="s">
        <v>199</v>
      </c>
      <c r="C10" s="402" t="s">
        <v>273</v>
      </c>
      <c r="D10" s="403" t="s">
        <v>27</v>
      </c>
      <c r="E10" s="404">
        <v>1</v>
      </c>
      <c r="F10" s="104" t="s">
        <v>28</v>
      </c>
      <c r="G10" s="108" t="str">
        <f t="shared" si="0"/>
        <v xml:space="preserve">$   - </v>
      </c>
    </row>
    <row r="11" spans="1:7" x14ac:dyDescent="0.2">
      <c r="A11" s="410">
        <f t="shared" si="1"/>
        <v>5</v>
      </c>
      <c r="B11" s="392" t="s">
        <v>274</v>
      </c>
      <c r="C11" s="402" t="s">
        <v>275</v>
      </c>
      <c r="D11" s="403" t="s">
        <v>27</v>
      </c>
      <c r="E11" s="404">
        <v>3</v>
      </c>
      <c r="F11" s="104" t="s">
        <v>28</v>
      </c>
      <c r="G11" s="108" t="str">
        <f t="shared" si="0"/>
        <v xml:space="preserve">$   - </v>
      </c>
    </row>
    <row r="12" spans="1:7" s="426" customFormat="1" x14ac:dyDescent="0.2">
      <c r="A12" s="405"/>
      <c r="B12" s="406" t="s">
        <v>257</v>
      </c>
      <c r="C12" s="407"/>
      <c r="D12" s="408"/>
      <c r="E12" s="409"/>
      <c r="F12" s="502"/>
      <c r="G12" s="503"/>
    </row>
    <row r="13" spans="1:7" s="352" customFormat="1" x14ac:dyDescent="0.2">
      <c r="A13" s="412">
        <f>A11+1</f>
        <v>6</v>
      </c>
      <c r="B13" s="411" t="s">
        <v>202</v>
      </c>
      <c r="C13" s="402" t="s">
        <v>263</v>
      </c>
      <c r="D13" s="403" t="s">
        <v>29</v>
      </c>
      <c r="E13" s="404">
        <v>1</v>
      </c>
      <c r="F13" s="104" t="s">
        <v>28</v>
      </c>
      <c r="G13" s="351" t="str">
        <f t="shared" si="0"/>
        <v xml:space="preserve">$   - </v>
      </c>
    </row>
    <row r="14" spans="1:7" x14ac:dyDescent="0.2">
      <c r="A14" s="410">
        <f>A13+1</f>
        <v>7</v>
      </c>
      <c r="B14" s="411" t="s">
        <v>270</v>
      </c>
      <c r="C14" s="402" t="s">
        <v>264</v>
      </c>
      <c r="D14" s="403" t="s">
        <v>29</v>
      </c>
      <c r="E14" s="404">
        <v>1</v>
      </c>
      <c r="F14" s="104" t="s">
        <v>28</v>
      </c>
      <c r="G14" s="108" t="str">
        <f t="shared" si="0"/>
        <v xml:space="preserve">$   - </v>
      </c>
    </row>
    <row r="15" spans="1:7" x14ac:dyDescent="0.2">
      <c r="A15" s="410">
        <f t="shared" si="1"/>
        <v>8</v>
      </c>
      <c r="B15" s="411" t="s">
        <v>203</v>
      </c>
      <c r="C15" s="402" t="s">
        <v>119</v>
      </c>
      <c r="D15" s="403" t="s">
        <v>29</v>
      </c>
      <c r="E15" s="404">
        <v>1</v>
      </c>
      <c r="F15" s="104" t="s">
        <v>28</v>
      </c>
      <c r="G15" s="108" t="str">
        <f t="shared" si="0"/>
        <v xml:space="preserve">$   - </v>
      </c>
    </row>
    <row r="16" spans="1:7" x14ac:dyDescent="0.2">
      <c r="A16" s="410">
        <f t="shared" si="1"/>
        <v>9</v>
      </c>
      <c r="B16" s="411" t="s">
        <v>204</v>
      </c>
      <c r="C16" s="402" t="s">
        <v>265</v>
      </c>
      <c r="D16" s="403" t="s">
        <v>29</v>
      </c>
      <c r="E16" s="404">
        <v>1</v>
      </c>
      <c r="F16" s="104" t="s">
        <v>28</v>
      </c>
      <c r="G16" s="108" t="str">
        <f t="shared" si="0"/>
        <v xml:space="preserve">$   - </v>
      </c>
    </row>
    <row r="17" spans="1:7" x14ac:dyDescent="0.2">
      <c r="A17" s="410">
        <f t="shared" si="1"/>
        <v>10</v>
      </c>
      <c r="B17" s="411" t="s">
        <v>205</v>
      </c>
      <c r="C17" s="402" t="s">
        <v>266</v>
      </c>
      <c r="D17" s="403" t="s">
        <v>29</v>
      </c>
      <c r="E17" s="404">
        <v>1</v>
      </c>
      <c r="F17" s="104" t="s">
        <v>28</v>
      </c>
      <c r="G17" s="108" t="str">
        <f t="shared" si="0"/>
        <v xml:space="preserve">$   - </v>
      </c>
    </row>
    <row r="18" spans="1:7" x14ac:dyDescent="0.2">
      <c r="A18" s="410">
        <f t="shared" si="1"/>
        <v>11</v>
      </c>
      <c r="B18" s="411" t="s">
        <v>206</v>
      </c>
      <c r="C18" s="402" t="s">
        <v>267</v>
      </c>
      <c r="D18" s="403" t="s">
        <v>29</v>
      </c>
      <c r="E18" s="404">
        <v>1</v>
      </c>
      <c r="F18" s="104" t="s">
        <v>28</v>
      </c>
      <c r="G18" s="108" t="str">
        <f t="shared" si="0"/>
        <v xml:space="preserve">$   - </v>
      </c>
    </row>
    <row r="19" spans="1:7" x14ac:dyDescent="0.2">
      <c r="A19" s="410">
        <f>A18+1</f>
        <v>12</v>
      </c>
      <c r="B19" s="411" t="s">
        <v>207</v>
      </c>
      <c r="C19" s="402" t="s">
        <v>268</v>
      </c>
      <c r="D19" s="403" t="s">
        <v>208</v>
      </c>
      <c r="E19" s="404">
        <v>4</v>
      </c>
      <c r="F19" s="104" t="s">
        <v>28</v>
      </c>
      <c r="G19" s="108" t="str">
        <f t="shared" si="0"/>
        <v xml:space="preserve">$   - </v>
      </c>
    </row>
    <row r="20" spans="1:7" x14ac:dyDescent="0.2">
      <c r="A20" s="410">
        <f>A19+1</f>
        <v>13</v>
      </c>
      <c r="B20" s="411" t="s">
        <v>211</v>
      </c>
      <c r="C20" s="402" t="s">
        <v>268</v>
      </c>
      <c r="D20" s="403" t="s">
        <v>210</v>
      </c>
      <c r="E20" s="404">
        <v>10</v>
      </c>
      <c r="F20" s="104" t="s">
        <v>28</v>
      </c>
      <c r="G20" s="108" t="str">
        <f t="shared" si="0"/>
        <v xml:space="preserve">$   - </v>
      </c>
    </row>
    <row r="21" spans="1:7" s="426" customFormat="1" x14ac:dyDescent="0.2">
      <c r="A21" s="405"/>
      <c r="B21" s="406" t="s">
        <v>258</v>
      </c>
      <c r="C21" s="407"/>
      <c r="D21" s="408"/>
      <c r="E21" s="409"/>
      <c r="F21" s="502"/>
      <c r="G21" s="503"/>
    </row>
    <row r="22" spans="1:7" x14ac:dyDescent="0.2">
      <c r="A22" s="410">
        <f>A20+1</f>
        <v>14</v>
      </c>
      <c r="B22" s="411" t="s">
        <v>186</v>
      </c>
      <c r="C22" s="402" t="s">
        <v>187</v>
      </c>
      <c r="D22" s="403" t="s">
        <v>27</v>
      </c>
      <c r="E22" s="404">
        <v>1</v>
      </c>
      <c r="F22" s="104" t="s">
        <v>28</v>
      </c>
      <c r="G22" s="108" t="str">
        <f t="shared" si="0"/>
        <v xml:space="preserve">$   - </v>
      </c>
    </row>
    <row r="23" spans="1:7" x14ac:dyDescent="0.2">
      <c r="A23" s="410">
        <f>A22+1</f>
        <v>15</v>
      </c>
      <c r="B23" s="411" t="s">
        <v>235</v>
      </c>
      <c r="C23" s="402" t="s">
        <v>187</v>
      </c>
      <c r="D23" s="413" t="s">
        <v>27</v>
      </c>
      <c r="E23" s="404">
        <v>1</v>
      </c>
      <c r="F23" s="104" t="s">
        <v>28</v>
      </c>
      <c r="G23" s="108" t="str">
        <f t="shared" si="0"/>
        <v xml:space="preserve">$   - </v>
      </c>
    </row>
    <row r="24" spans="1:7" s="426" customFormat="1" x14ac:dyDescent="0.2">
      <c r="A24" s="405"/>
      <c r="B24" s="406" t="s">
        <v>259</v>
      </c>
      <c r="C24" s="414"/>
      <c r="D24" s="408"/>
      <c r="E24" s="409"/>
      <c r="F24" s="502"/>
      <c r="G24" s="503"/>
    </row>
    <row r="25" spans="1:7" x14ac:dyDescent="0.2">
      <c r="A25" s="410">
        <f>A23+1</f>
        <v>16</v>
      </c>
      <c r="B25" s="411" t="s">
        <v>262</v>
      </c>
      <c r="C25" s="402" t="s">
        <v>192</v>
      </c>
      <c r="D25" s="413" t="s">
        <v>29</v>
      </c>
      <c r="E25" s="404">
        <v>1</v>
      </c>
      <c r="F25" s="104" t="s">
        <v>28</v>
      </c>
      <c r="G25" s="108" t="str">
        <f t="shared" si="0"/>
        <v xml:space="preserve">$   - </v>
      </c>
    </row>
    <row r="26" spans="1:7" x14ac:dyDescent="0.2">
      <c r="A26" s="410">
        <f>A25+1</f>
        <v>17</v>
      </c>
      <c r="B26" s="411" t="s">
        <v>245</v>
      </c>
      <c r="C26" s="402" t="s">
        <v>192</v>
      </c>
      <c r="D26" s="413" t="s">
        <v>29</v>
      </c>
      <c r="E26" s="404">
        <v>1</v>
      </c>
      <c r="F26" s="104" t="s">
        <v>28</v>
      </c>
      <c r="G26" s="108" t="str">
        <f t="shared" si="0"/>
        <v xml:space="preserve">$   - </v>
      </c>
    </row>
    <row r="27" spans="1:7" ht="25.5" x14ac:dyDescent="0.2">
      <c r="A27" s="410">
        <f>A26+1</f>
        <v>18</v>
      </c>
      <c r="B27" s="411" t="s">
        <v>190</v>
      </c>
      <c r="C27" s="402" t="s">
        <v>276</v>
      </c>
      <c r="D27" s="413" t="s">
        <v>29</v>
      </c>
      <c r="E27" s="404">
        <v>1</v>
      </c>
      <c r="F27" s="104" t="s">
        <v>28</v>
      </c>
      <c r="G27" s="108" t="str">
        <f t="shared" si="0"/>
        <v xml:space="preserve">$   - </v>
      </c>
    </row>
    <row r="28" spans="1:7" x14ac:dyDescent="0.2">
      <c r="A28" s="410">
        <f>A27+1</f>
        <v>19</v>
      </c>
      <c r="B28" s="411" t="s">
        <v>280</v>
      </c>
      <c r="C28" s="402" t="s">
        <v>279</v>
      </c>
      <c r="D28" s="413" t="s">
        <v>29</v>
      </c>
      <c r="E28" s="404">
        <v>1</v>
      </c>
      <c r="F28" s="104" t="s">
        <v>28</v>
      </c>
      <c r="G28" s="108" t="str">
        <f t="shared" si="0"/>
        <v xml:space="preserve">$   - </v>
      </c>
    </row>
    <row r="29" spans="1:7" s="426" customFormat="1" x14ac:dyDescent="0.2">
      <c r="A29" s="405"/>
      <c r="B29" s="406"/>
      <c r="C29" s="414"/>
      <c r="D29" s="408"/>
      <c r="E29" s="409"/>
      <c r="F29" s="502"/>
      <c r="G29" s="503"/>
    </row>
    <row r="30" spans="1:7" x14ac:dyDescent="0.2">
      <c r="A30" s="410">
        <f>A28+1</f>
        <v>20</v>
      </c>
      <c r="B30" s="415" t="s">
        <v>196</v>
      </c>
      <c r="C30" s="416" t="s">
        <v>269</v>
      </c>
      <c r="D30" s="417" t="s">
        <v>29</v>
      </c>
      <c r="E30" s="418">
        <v>1</v>
      </c>
      <c r="F30" s="424">
        <v>15000</v>
      </c>
      <c r="G30" s="425">
        <f t="shared" ref="G30:G32" si="2">IF(OR(ISTEXT(F30),ISBLANK(F30)), "$   - ",ROUND(E30*F30,2))</f>
        <v>15000</v>
      </c>
    </row>
    <row r="31" spans="1:7" x14ac:dyDescent="0.2">
      <c r="A31" s="410">
        <f>A30+1</f>
        <v>21</v>
      </c>
      <c r="B31" s="415" t="s">
        <v>260</v>
      </c>
      <c r="C31" s="416" t="s">
        <v>281</v>
      </c>
      <c r="D31" s="417" t="s">
        <v>29</v>
      </c>
      <c r="E31" s="418">
        <v>1</v>
      </c>
      <c r="F31" s="424">
        <v>90000</v>
      </c>
      <c r="G31" s="425">
        <f t="shared" si="2"/>
        <v>90000</v>
      </c>
    </row>
    <row r="32" spans="1:7" s="329" customFormat="1" ht="26.25" customHeight="1" thickBot="1" x14ac:dyDescent="0.25">
      <c r="A32" s="419">
        <f>A31+1</f>
        <v>22</v>
      </c>
      <c r="B32" s="420" t="s">
        <v>278</v>
      </c>
      <c r="C32" s="421"/>
      <c r="D32" s="422" t="s">
        <v>29</v>
      </c>
      <c r="E32" s="423">
        <v>1</v>
      </c>
      <c r="F32" s="332" t="s">
        <v>28</v>
      </c>
      <c r="G32" s="333" t="str">
        <f t="shared" si="2"/>
        <v xml:space="preserve">$   - </v>
      </c>
    </row>
    <row r="33" spans="1:7" ht="15" thickTop="1" x14ac:dyDescent="0.2">
      <c r="A33" s="109"/>
      <c r="B33" s="110"/>
      <c r="C33" s="340"/>
      <c r="D33" s="111"/>
      <c r="E33" s="112"/>
      <c r="F33" s="113"/>
      <c r="G33" s="114"/>
    </row>
    <row r="34" spans="1:7" ht="14.25" x14ac:dyDescent="0.2">
      <c r="B34" s="147"/>
      <c r="C34" s="341"/>
      <c r="D34" s="148"/>
      <c r="E34" s="149"/>
      <c r="F34" s="496"/>
      <c r="G34" s="497"/>
    </row>
    <row r="35" spans="1:7" ht="14.25" x14ac:dyDescent="0.2">
      <c r="A35" s="146" t="s">
        <v>30</v>
      </c>
      <c r="B35" s="130"/>
      <c r="C35" s="334"/>
      <c r="D35" s="148"/>
      <c r="E35" s="149"/>
      <c r="F35" s="492">
        <f>SUM(G6:G32)</f>
        <v>105000</v>
      </c>
      <c r="G35" s="493"/>
    </row>
    <row r="36" spans="1:7" x14ac:dyDescent="0.2">
      <c r="A36" s="115"/>
      <c r="B36" s="137"/>
      <c r="C36" s="387"/>
      <c r="D36" s="138"/>
      <c r="E36" s="140"/>
      <c r="F36" s="141"/>
      <c r="G36" s="142"/>
    </row>
    <row r="37" spans="1:7" x14ac:dyDescent="0.2">
      <c r="A37" s="115"/>
      <c r="B37" s="137"/>
      <c r="C37" s="387"/>
      <c r="D37" s="138"/>
      <c r="E37" s="491" t="s">
        <v>32</v>
      </c>
      <c r="F37" s="491"/>
      <c r="G37" s="143"/>
    </row>
    <row r="38" spans="1:7" x14ac:dyDescent="0.2">
      <c r="A38" s="116"/>
      <c r="B38" s="144"/>
      <c r="C38" s="388"/>
      <c r="D38" s="145"/>
      <c r="E38" s="140"/>
      <c r="F38" s="141"/>
      <c r="G38" s="142"/>
    </row>
    <row r="43" spans="1:7" x14ac:dyDescent="0.2">
      <c r="A43" s="4"/>
      <c r="B43" s="490"/>
      <c r="C43" s="490"/>
      <c r="D43" s="490"/>
      <c r="E43" s="490"/>
      <c r="F43" s="122"/>
      <c r="G43" s="122"/>
    </row>
    <row r="44" spans="1:7" x14ac:dyDescent="0.2">
      <c r="A44" s="4"/>
      <c r="B44" s="490"/>
      <c r="C44" s="490"/>
      <c r="D44" s="490"/>
      <c r="E44" s="490"/>
      <c r="F44" s="122"/>
      <c r="G44" s="122"/>
    </row>
    <row r="45" spans="1:7" x14ac:dyDescent="0.2">
      <c r="A45" s="4"/>
      <c r="B45" s="490"/>
      <c r="C45" s="490"/>
      <c r="D45" s="490"/>
      <c r="E45" s="490"/>
      <c r="F45" s="122"/>
      <c r="G45" s="122"/>
    </row>
    <row r="46" spans="1:7" x14ac:dyDescent="0.2">
      <c r="A46" s="4"/>
      <c r="B46" s="490"/>
      <c r="C46" s="490"/>
      <c r="D46" s="490"/>
      <c r="E46" s="490"/>
      <c r="F46" s="122"/>
      <c r="G46" s="122"/>
    </row>
    <row r="47" spans="1:7" x14ac:dyDescent="0.2">
      <c r="A47" s="4"/>
      <c r="B47" s="490"/>
      <c r="C47" s="490"/>
      <c r="D47" s="490"/>
      <c r="E47" s="490"/>
      <c r="F47" s="122"/>
      <c r="G47" s="122"/>
    </row>
    <row r="48" spans="1:7" x14ac:dyDescent="0.2">
      <c r="A48" s="4"/>
      <c r="B48" s="490"/>
      <c r="C48" s="490"/>
      <c r="D48" s="490"/>
      <c r="E48" s="490"/>
      <c r="F48" s="122"/>
      <c r="G48" s="122"/>
    </row>
    <row r="49" spans="1:7" x14ac:dyDescent="0.2">
      <c r="A49" s="4"/>
      <c r="B49" s="490"/>
      <c r="C49" s="490"/>
      <c r="D49" s="490"/>
      <c r="E49" s="490"/>
      <c r="F49" s="122"/>
      <c r="G49" s="122"/>
    </row>
    <row r="50" spans="1:7" x14ac:dyDescent="0.2">
      <c r="A50" s="4"/>
      <c r="B50" s="490"/>
      <c r="C50" s="490"/>
      <c r="D50" s="490"/>
      <c r="E50" s="490"/>
      <c r="F50" s="122"/>
      <c r="G50" s="122"/>
    </row>
    <row r="51" spans="1:7" x14ac:dyDescent="0.2">
      <c r="A51" s="4"/>
      <c r="B51" s="490"/>
      <c r="C51" s="490"/>
      <c r="D51" s="490"/>
      <c r="E51" s="490"/>
      <c r="F51" s="122"/>
      <c r="G51" s="122"/>
    </row>
    <row r="52" spans="1:7" x14ac:dyDescent="0.2">
      <c r="A52" s="4"/>
      <c r="B52" s="490"/>
      <c r="C52" s="490"/>
      <c r="D52" s="490"/>
      <c r="E52" s="490"/>
      <c r="F52" s="122"/>
      <c r="G52" s="122"/>
    </row>
    <row r="53" spans="1:7" x14ac:dyDescent="0.2">
      <c r="A53" s="4"/>
      <c r="B53" s="490"/>
      <c r="C53" s="490"/>
      <c r="D53" s="490"/>
      <c r="E53" s="490"/>
      <c r="F53" s="122"/>
      <c r="G53" s="122"/>
    </row>
    <row r="54" spans="1:7" x14ac:dyDescent="0.2">
      <c r="A54" s="4"/>
      <c r="B54" s="490"/>
      <c r="C54" s="490"/>
      <c r="D54" s="490"/>
      <c r="E54" s="490"/>
      <c r="F54" s="122"/>
      <c r="G54" s="122"/>
    </row>
    <row r="55" spans="1:7" x14ac:dyDescent="0.2">
      <c r="A55" s="4"/>
      <c r="B55" s="490"/>
      <c r="C55" s="490"/>
      <c r="D55" s="490"/>
      <c r="E55" s="490"/>
      <c r="F55" s="122"/>
      <c r="G55" s="122"/>
    </row>
    <row r="56" spans="1:7" x14ac:dyDescent="0.2">
      <c r="A56" s="4"/>
      <c r="B56" s="490"/>
      <c r="C56" s="490"/>
      <c r="D56" s="490"/>
      <c r="E56" s="490"/>
      <c r="F56" s="122"/>
      <c r="G56" s="122"/>
    </row>
    <row r="57" spans="1:7" x14ac:dyDescent="0.2">
      <c r="A57" s="4"/>
      <c r="B57" s="490"/>
      <c r="C57" s="490"/>
      <c r="D57" s="490"/>
      <c r="E57" s="490"/>
      <c r="F57" s="122"/>
      <c r="G57" s="122"/>
    </row>
    <row r="58" spans="1:7" x14ac:dyDescent="0.2">
      <c r="A58" s="4"/>
      <c r="B58" s="490"/>
      <c r="C58" s="490"/>
      <c r="D58" s="490"/>
      <c r="E58" s="490"/>
      <c r="F58" s="122"/>
      <c r="G58" s="122"/>
    </row>
  </sheetData>
  <sheetProtection algorithmName="SHA-512" hashValue="I1rQcmtGahrykmhiNNKCZgjULumy0JBPnf+lH0rbwkrK5H/dPNL42ayacoYHd2UuLyV1cp8rtR9IIrSbVEmREg==" saltValue="3Ivc1oe8QrBbk32FusYC3w==" spinCount="100000" sheet="1" objects="1" scenarios="1"/>
  <mergeCells count="23">
    <mergeCell ref="F35:G35"/>
    <mergeCell ref="A1:B1"/>
    <mergeCell ref="C1:D1"/>
    <mergeCell ref="A2:B2"/>
    <mergeCell ref="A3:B3"/>
    <mergeCell ref="F34:G34"/>
    <mergeCell ref="B53:E53"/>
    <mergeCell ref="E37:F37"/>
    <mergeCell ref="B43:E43"/>
    <mergeCell ref="B44:E44"/>
    <mergeCell ref="B45:E45"/>
    <mergeCell ref="B46:E46"/>
    <mergeCell ref="B47:E47"/>
    <mergeCell ref="B48:E48"/>
    <mergeCell ref="B49:E49"/>
    <mergeCell ref="B50:E50"/>
    <mergeCell ref="B51:E51"/>
    <mergeCell ref="B52:E52"/>
    <mergeCell ref="B54:E54"/>
    <mergeCell ref="B55:E55"/>
    <mergeCell ref="B56:E56"/>
    <mergeCell ref="B57:E57"/>
    <mergeCell ref="B58:E58"/>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32" xr:uid="{5D72EE5D-D75C-4CF5-983E-FBDF5AB5855B}">
      <formula1>IF(F6&gt;=0,ROUND(F6,2),0.01)</formula1>
    </dataValidation>
  </dataValidations>
  <pageMargins left="0.5" right="0.5" top="0.70874999999999999" bottom="0.75" header="0.25" footer="0.25"/>
  <pageSetup scale="69" fitToHeight="0" orientation="portrait" r:id="rId1"/>
  <headerFooter alignWithMargins="0">
    <oddHeader xml:space="preserve">&amp;LThe City of Winnipeg
Tender No.1037-2024
&amp;C                     &amp;R Bid Submission
Page &amp;P           </oddHeader>
    <oddFooter xml:space="preserve">&amp;R____________________________
Name of Bidder                    </oddFooter>
  </headerFooter>
  <ignoredErrors>
    <ignoredError sqref="A8:A18 A21:A32 A19:A20"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22</vt:i4>
      </vt:variant>
    </vt:vector>
  </HeadingPairs>
  <TitlesOfParts>
    <vt:vector size="31" baseType="lpstr">
      <vt:lpstr>Instructions</vt:lpstr>
      <vt:lpstr>Lump Sum Price (with Deductions</vt:lpstr>
      <vt:lpstr>Sheet1</vt:lpstr>
      <vt:lpstr>By Section</vt:lpstr>
      <vt:lpstr>Sample - Unit Prices</vt:lpstr>
      <vt:lpstr>Sample Addendum</vt:lpstr>
      <vt:lpstr>Checking Process</vt:lpstr>
      <vt:lpstr>1037-2024 Unit prices (2)</vt:lpstr>
      <vt:lpstr>1037-2024 Unit prices BLANK</vt:lpstr>
      <vt:lpstr>'1037-2024 Unit prices (2)'!Print_Area</vt:lpstr>
      <vt:lpstr>'1037-2024 Unit prices BLANK'!Print_Area</vt:lpstr>
      <vt:lpstr>'By Section'!Print_Area</vt:lpstr>
      <vt:lpstr>'Checking Process'!Print_Area</vt:lpstr>
      <vt:lpstr>Instructions!Print_Area</vt:lpstr>
      <vt:lpstr>'Lump Sum Price (with Deductions'!Print_Area</vt:lpstr>
      <vt:lpstr>'Sample - Unit Prices'!Print_Area</vt:lpstr>
      <vt:lpstr>'Sample Addendum'!Print_Area</vt:lpstr>
      <vt:lpstr>'1037-2024 Unit prices (2)'!Print_Area_1</vt:lpstr>
      <vt:lpstr>'1037-2024 Unit prices BLANK'!Print_Area_1</vt:lpstr>
      <vt:lpstr>'Lump Sum Price (with Deductions'!Print_Area_1</vt:lpstr>
      <vt:lpstr>'Sample Addendum'!Print_Area_1</vt:lpstr>
      <vt:lpstr>'1037-2024 Unit prices (2)'!Print_Titles</vt:lpstr>
      <vt:lpstr>'1037-2024 Unit prices BLANK'!Print_Titles</vt:lpstr>
      <vt:lpstr>'By Section'!Print_Titles</vt:lpstr>
      <vt:lpstr>'Lump Sum Price (with Deductions'!Print_Titles</vt:lpstr>
      <vt:lpstr>'Sample - Unit Prices'!Print_Titles</vt:lpstr>
      <vt:lpstr>'Sample Addendum'!Print_Titles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Murray, Drew</cp:lastModifiedBy>
  <cp:revision/>
  <dcterms:created xsi:type="dcterms:W3CDTF">1999-10-18T14:40:40Z</dcterms:created>
  <dcterms:modified xsi:type="dcterms:W3CDTF">2025-02-19T21:19:08Z</dcterms:modified>
  <cp:category/>
  <cp:contentStatus/>
</cp:coreProperties>
</file>